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625" tabRatio="822" activeTab="0"/>
  </bookViews>
  <sheets>
    <sheet name="Прил. 10" sheetId="1" r:id="rId1"/>
  </sheets>
  <definedNames>
    <definedName name="_xlnm._FilterDatabase" localSheetId="0" hidden="1">'Прил. 10'!$A$7:$L$191</definedName>
    <definedName name="_xlnm.Print_Area" localSheetId="0">'Прил. 10'!$A$1:$L$191</definedName>
  </definedNames>
  <calcPr fullCalcOnLoad="1"/>
</workbook>
</file>

<file path=xl/sharedStrings.xml><?xml version="1.0" encoding="utf-8"?>
<sst xmlns="http://schemas.openxmlformats.org/spreadsheetml/2006/main" count="356" uniqueCount="173">
  <si>
    <t>Дорожное хозяйство (дорожные фонды)</t>
  </si>
  <si>
    <t>СОЦИАЛЬНАЯ ПОЛИТИКА</t>
  </si>
  <si>
    <t>Пенсионное обеспечение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</si>
  <si>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</si>
  <si>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</si>
  <si>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Межбюджетные трансферты</t>
  </si>
  <si>
    <t>Иные бюджетные ассигнования</t>
  </si>
  <si>
    <t>Уплата налогов, сборов и иных платежей</t>
  </si>
  <si>
    <t>Расходы на выплаты персоналу казенных учреждений</t>
  </si>
  <si>
    <t>КУЛЬТУРА, КИНЕМАТОГРАФИЯ</t>
  </si>
  <si>
    <t>в том числе субвенции</t>
  </si>
  <si>
    <t>Физическая культура</t>
  </si>
  <si>
    <t>ФИЗИЧЕСКАЯ КУЛЬТУРА И СПОРТ</t>
  </si>
  <si>
    <t>Кинематография</t>
  </si>
  <si>
    <t>Благоустройство</t>
  </si>
  <si>
    <t>Жилищное хозяйство</t>
  </si>
  <si>
    <t>Мобилизационная и вневойсковая подготовка</t>
  </si>
  <si>
    <t>Другие общегосударственные вопросы</t>
  </si>
  <si>
    <t>Резервные фонды</t>
  </si>
  <si>
    <t>Иные межбюджетные трансферты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</si>
  <si>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</si>
  <si>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</si>
  <si>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</si>
  <si>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вид расхода</t>
  </si>
  <si>
    <t>целевая статья</t>
  </si>
  <si>
    <t>подраздел</t>
  </si>
  <si>
    <t>раздел</t>
  </si>
  <si>
    <t>Наименование</t>
  </si>
  <si>
    <t>Резервные средства</t>
  </si>
  <si>
    <t>Другие вопросы в области национальной безопасности и правоохранительной деятельности</t>
  </si>
  <si>
    <t>Органы юстиции</t>
  </si>
  <si>
    <t>42.0.00.00000</t>
  </si>
  <si>
    <t>44.0.00.00000</t>
  </si>
  <si>
    <t>01</t>
  </si>
  <si>
    <t>03</t>
  </si>
  <si>
    <t xml:space="preserve">  </t>
  </si>
  <si>
    <t>41.1.01.00590</t>
  </si>
  <si>
    <t>41.1.00.00000</t>
  </si>
  <si>
    <t>47.1.01.99990</t>
  </si>
  <si>
    <t>40.1.00.00000</t>
  </si>
  <si>
    <t>45.0.00.00000</t>
  </si>
  <si>
    <t>44.0.01.S2300</t>
  </si>
  <si>
    <t>44.0.01.82300</t>
  </si>
  <si>
    <t>46.0.00.00000</t>
  </si>
  <si>
    <t>43.2.00.00000</t>
  </si>
  <si>
    <t>43.1.01.02030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</si>
  <si>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</si>
  <si>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</si>
  <si>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</si>
  <si>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</si>
  <si>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</si>
  <si>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</t>
  </si>
  <si>
    <t>43.1.00.00000</t>
  </si>
  <si>
    <t>43.0.00.00000</t>
  </si>
  <si>
    <t>40.0.00.00000</t>
  </si>
  <si>
    <t>43.2.01.00590</t>
  </si>
  <si>
    <t>42.1.00.00000</t>
  </si>
  <si>
    <t>42.2.00.00000</t>
  </si>
  <si>
    <t>47.0.00.00000</t>
  </si>
  <si>
    <t>47.1.00.00000</t>
  </si>
  <si>
    <t>41.0.00.00000</t>
  </si>
  <si>
    <t>Расходы на выплаты персоналу в целях обеспечения выполнения функций государственными (муниципальными) органами, казённому учреждениями, органами управления государственными внебюджетными фондами</t>
  </si>
  <si>
    <t>47.2.00.00000</t>
  </si>
  <si>
    <t>47.2.01.99990</t>
  </si>
  <si>
    <t>Коммунальное хозяйство</t>
  </si>
  <si>
    <t>Основное мероприятие "Благоустройство территории, имущества"</t>
  </si>
  <si>
    <t>47.1.01.00000</t>
  </si>
  <si>
    <t>Муниципальная программа "Профилактика правонарушений в сфере общественного порядка в сельском поселении Аган"</t>
  </si>
  <si>
    <t>Социальное обеспечение и иные выплаты населению</t>
  </si>
  <si>
    <t>Субсидии юридическим лицам (кроме некоммерческих организаций) индивидуальным предпринимателям, физическим лицам - производителям товаров, работ, услуг</t>
  </si>
  <si>
    <t>Другие вопросы в области национальной экономики</t>
  </si>
  <si>
    <t>40.1.01.89090</t>
  </si>
  <si>
    <t>код главного распорядителя бюджетных средств</t>
  </si>
  <si>
    <t>40.1.01.89020</t>
  </si>
  <si>
    <t xml:space="preserve">40.1.01.89020 </t>
  </si>
  <si>
    <t>Публично-нормативное обязательство "Выплата пенсии за выслугу лет лицам, замещавшим муниципальные должности и должности муниципальной службы в органах местного самоуправления сельского поселения Аган"</t>
  </si>
  <si>
    <t>Закупка товаров, работ и услуг для обеспечения государственных (муниципальных) нужд</t>
  </si>
  <si>
    <t>Муниципальная программа "Повышение эффективности управления сельского поселения Аган"</t>
  </si>
  <si>
    <t>Муниципальная программа "Управление в сфере муниципальных финансов в  сельском поселении Аган"</t>
  </si>
  <si>
    <t>Муниципальная программа "Управление муниципальным имуществом  сельского поселения Аган"</t>
  </si>
  <si>
    <t xml:space="preserve"> Муниципальная программа "Безопасность жизнедеятельности в сельском поселении Аган"</t>
  </si>
  <si>
    <t>Муниципальная программа "Развитие транспортной системы сельского поселения Аган"</t>
  </si>
  <si>
    <t>Муниципальная программа "Жилищно-коммунальнный комплекс и городская среда в сельском поселении Аган"</t>
  </si>
  <si>
    <t>Муниципальная программа "Культурное пространство сельского поселения Аган"</t>
  </si>
  <si>
    <t>Муниципальная программа "Развитие физической культуры и спорта в сельском поселении Аган"</t>
  </si>
  <si>
    <t>48.0.01.00590</t>
  </si>
  <si>
    <t>48.0.00.00000</t>
  </si>
  <si>
    <t>Муниципальная программа "Повышение эффективности управления сельским поселением Аган"</t>
  </si>
  <si>
    <t>40.2.00.00000</t>
  </si>
  <si>
    <t>46.1.00.00000</t>
  </si>
  <si>
    <t>46.1.01.99990</t>
  </si>
  <si>
    <t>46.2.00.00000</t>
  </si>
  <si>
    <t>46.2.01.99990</t>
  </si>
  <si>
    <t>40.2.01.20610</t>
  </si>
  <si>
    <t>43.1.01.00000</t>
  </si>
  <si>
    <t xml:space="preserve">Расходы на содержание главы муниципального образования </t>
  </si>
  <si>
    <t>Расходы на обеспечение функций органов местного самоуправления</t>
  </si>
  <si>
    <t>43.1.01.02040</t>
  </si>
  <si>
    <t>43.1.01.89240</t>
  </si>
  <si>
    <t xml:space="preserve">Осуществление расходов по передаваемым полномочиям в бюджет Нижневартовского района </t>
  </si>
  <si>
    <t>Основное мероприятие "Управление резервными средствами бюджета сельского поселения Аган"</t>
  </si>
  <si>
    <t>40.2.01.00000</t>
  </si>
  <si>
    <t xml:space="preserve">Резервный фонд администрации поселения </t>
  </si>
  <si>
    <t xml:space="preserve">Условно утвержденные расходы </t>
  </si>
  <si>
    <t>43.2.01.00000</t>
  </si>
  <si>
    <t>Расходы на обеспечение деятельности (оказание услуг) муниципальных учреждений</t>
  </si>
  <si>
    <t>Основное мероприятие "Создание условий для развития земельных и имущественных отношений на территории сельского поселения Аган"</t>
  </si>
  <si>
    <t>46.1.01.00000</t>
  </si>
  <si>
    <t>Реализация мероприятий</t>
  </si>
  <si>
    <t>Основное мероприятие "Создание с использованием механизма страхования системы компенсации ущерба от чрезвычайной ситуации природного и техногенного характера имущества муниципального образования сельского поселения Аган"</t>
  </si>
  <si>
    <t>46.2.01.00000</t>
  </si>
  <si>
    <t>43.1.01.51180</t>
  </si>
  <si>
    <t>Осуществление переданных полномочий Российской Федерации на государственную регистрацию актов гражданского состояния</t>
  </si>
  <si>
    <t>43.1.01.59300</t>
  </si>
  <si>
    <t>43.1.01.D9300</t>
  </si>
  <si>
    <t>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 – Югры</t>
  </si>
  <si>
    <t>Основное мероприятие "Мероприятие по проведению работ, направленных на предупреждение и ликвидацию стихийных бедствий"</t>
  </si>
  <si>
    <t>42.1.01.00000</t>
  </si>
  <si>
    <t xml:space="preserve">Реализация мероприятий </t>
  </si>
  <si>
    <t>42.1.01.99990</t>
  </si>
  <si>
    <t>Основное мероприятие "Создание условий для обеспечения пожарной безопасности"</t>
  </si>
  <si>
    <t>42.2.01.00000</t>
  </si>
  <si>
    <t>42.2.01.99990</t>
  </si>
  <si>
    <t>Основное мероприятие "Создание условий для профилактики правонарушений"</t>
  </si>
  <si>
    <t>44.0.01.00000</t>
  </si>
  <si>
    <t>Субсидии на создание условий для деятельности народных дружин</t>
  </si>
  <si>
    <t>Софинансирование субсидии на создание условий для деятельности народных дружин</t>
  </si>
  <si>
    <t>45.1.00.00000</t>
  </si>
  <si>
    <t>Основное мероприятие "Обеспечение функционирования сети автомобильных дорог общего пользования местного значения"</t>
  </si>
  <si>
    <t>45.1.01.00000</t>
  </si>
  <si>
    <t xml:space="preserve">Круглогодичное содержание подъездных дорог </t>
  </si>
  <si>
    <t>Основное мероприятие "Выравнивание бюджетной обеспеченности сельского поселения Аган"</t>
  </si>
  <si>
    <t>40.1.01.00000</t>
  </si>
  <si>
    <t xml:space="preserve"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</si>
  <si>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Основное мероприятие "Возмещение недополученных доходов, связанных с применением регулируемых тарифов на услуги по вывозу ЖКО, водоотведение"</t>
  </si>
  <si>
    <t>47.2.01.00000</t>
  </si>
  <si>
    <t>Основное мероприятие "Обеспечение деятельности муниципальных учреждений культуры и искуства"</t>
  </si>
  <si>
    <t>41.1.01.00000</t>
  </si>
  <si>
    <t>43.1.01.72621</t>
  </si>
  <si>
    <t>48.0.01.00000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</si>
  <si>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</si>
  <si>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</si>
  <si>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40.2.01.20620</t>
  </si>
  <si>
    <t>Основное мероприятие  «Обеспечение эффективного исполнения полномочий органов местного самоуправления сельского поселения Аган»</t>
  </si>
  <si>
    <t xml:space="preserve">Основное мероприятие «Создание необходимых условий для эффективного функционирования органов местного самоуправления поселения»
</t>
  </si>
  <si>
    <t>Подпрограмма "Обеспечение деятельности органов местного самоуправления сельского поселения Аган" в рамках МП "Повышение эффективности управления сельским поселением Аган"</t>
  </si>
  <si>
    <t>Подпрограмма "Управление муниципальными финансами в сельском поселении Аган" в рамках МП "Управление в сфере муниципальных финансов в  сельском поселении Аган"</t>
  </si>
  <si>
    <t>Подпрограмма "Осуществление материально-технического обеспечения деятельности органов местного самоуправления" в рамках МП "Повышение эффективности управления сельским поселением Аган"</t>
  </si>
  <si>
    <t>Подпрограмма "Развитие земельных и имущественных отношений на территории сельского поселения Аган" в рамках МП "Управление муниципальным имуществом  сельского поселения Аган"</t>
  </si>
  <si>
    <t>Подпрограмма "Обеспечение страховой защиты имущества с.п.Аган" в рамках МП "Управление муниципальным имуществом  сельского поселения Аган"</t>
  </si>
  <si>
    <t>Подпрограмма "Обеспечение деятельности органа местного самоуправления сельского поселения Аган" в рамках МП "Повышение эффективности управления сельского поселения Аган"</t>
  </si>
  <si>
    <t xml:space="preserve"> Подпрограмма "Организация и обеспечение мероприятий в сфере гражданской обороны, защиты населения и территории сельского поселения Аган от чрезвычайных ситуаций" в рамках МП "Безопасность жизнедеятельности в сельском поселении Аган"</t>
  </si>
  <si>
    <t>Подпрограмма "Укрепление пожарной безопасности в сельском поселении Аган" в рамках МП "Безопасность жизнедеятельности в сельском поселении Аган"</t>
  </si>
  <si>
    <t>Подпрограмма "Автомобильные дороги" в рамках МП "Развитие транспортной системы сельского поселения Аган"</t>
  </si>
  <si>
    <t>Подпрограмма "Создание условий для эффективного управления муниципальными финансами, повышение устойчивости бюджета с.п.Аган" в рамках МП "Управление в сфере муниципальных финансов в  сельском поселении Аган"</t>
  </si>
  <si>
    <t>Подпрограмма "Создание условий для эффективного управления муниципальными финансами, повышение устойчивости бюджета сельского поселения Аган" в рамках МП "Управление в сфере муниципальных финансов в  сельском поселении Аган"</t>
  </si>
  <si>
    <t>Подпрограмма "Укрепление единого культурно пространства в сельском поселении Аган" в рамках МП "Культурное пространство сельского поселения Аган"</t>
  </si>
  <si>
    <t>Основное мероприятие "Обеспечение деятельности учреждений физической культуры и спорта сельского поселения Аган" в рамках МП "Развитие физической культуры и спорта в сельском поселении Аган"</t>
  </si>
  <si>
    <t>(тыс.руб.)</t>
  </si>
  <si>
    <t>Осуществление первичного воинского учета органами местного самоуправления поселений, муниципальных и городских округов</t>
  </si>
  <si>
    <t>Коды классификации расходов бюджета</t>
  </si>
  <si>
    <t>Публичные нормативные социальные выплаты гражданам</t>
  </si>
  <si>
    <t>АДМИНИСТРАЦИЯ СЕЛЬСКОГО ПОСЕЛЕНИЯ АГАН</t>
  </si>
  <si>
    <t>45.1.01.99990</t>
  </si>
  <si>
    <t>45.1.01.89160</t>
  </si>
  <si>
    <t>Подпрограмма "Создание условий для обеспечения качественными коммунальными услугами" в рамках МП "Жилищно-коммунальный комплекс и городская среда в сельском поселении Аган"</t>
  </si>
  <si>
    <t>Подпрограмма "Формирование комфортной городской среды " в рамках МП "Жилищно-коммунальный комплекс и городская среда в сельском поселении Аган"</t>
  </si>
  <si>
    <t>Муниципальная программа "Жилищно-коммунальный комплекс и городская среда в сельском поселении Аган"</t>
  </si>
  <si>
    <t xml:space="preserve">Ведомственная структура расходов бюджета сельского поселения, в том числе в её составе перечень главных распорядителей средств бюджета сельского поселения Аган на 2023 год и плановый период 2024 и 2025 годов </t>
  </si>
  <si>
    <t>47.1.01.84200</t>
  </si>
  <si>
    <t>Субвенции на организацию мероприятий при осуществлении деятельности по обращению с животными без владельцев</t>
  </si>
  <si>
    <t>Сельское хозяйство и рыболовство</t>
  </si>
  <si>
    <t>Приложение 8 к решению Совета депутатов сельского поселения Аган от 26.12.2022 г.  № 61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</si>
</sst>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0;[Red]\-#,##0.00;0.00"/>
    <numFmt numFmtId="183" formatCode="000"/>
    <numFmt numFmtId="184" formatCode="0000000"/>
    <numFmt numFmtId="185" formatCode="00"/>
    <numFmt numFmtId="186" formatCode="#,##0.00_ ;[Red]\-#,##0.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,##0.0"/>
    <numFmt numFmtId="199" formatCode="0000"/>
    <numFmt numFmtId="200" formatCode="0.0"/>
    <numFmt numFmtId="201" formatCode="#,##0.0_ ;[Red]\-#,##0.0\ "/>
    <numFmt numFmtId="202" formatCode="00\.0\.0000"/>
    <numFmt numFmtId="203" formatCode="#,##0.000_ ;[Red]\-#,##0.000\ "/>
    <numFmt numFmtId="204" formatCode="#,##0.0000_ ;[Red]\-#,##0.0000\ "/>
    <numFmt numFmtId="205" formatCode="#,##0.00000_ ;[Red]\-#,##0.00000\ "/>
    <numFmt numFmtId="206" formatCode="#,##0.0_);[Red]\(#,##0.0\)"/>
    <numFmt numFmtId="207" formatCode="#,##0.0;[Red]\-#,##0.0"/>
    <numFmt numFmtId="208" formatCode="#,##0.0;[Red]#,##0.0"/>
    <numFmt numFmtId="209" formatCode="000.0"/>
    <numFmt numFmtId="210" formatCode="0.00000"/>
    <numFmt numFmtId="211" formatCode="0.0000"/>
    <numFmt numFmtId="212" formatCode="0.000"/>
    <numFmt numFmtId="213" formatCode="0.000000"/>
    <numFmt numFmtId="214" formatCode="000.00"/>
    <numFmt numFmtId="215" formatCode="000.000"/>
    <numFmt numFmtId="216" formatCode="000.0000"/>
    <numFmt numFmtId="217" formatCode="000.00000"/>
    <numFmt numFmtId="218" formatCode="000.000000"/>
  </numFmts>
  <fonts count="61">
    <font>
      <sz val="11"/>
      <color theme="1"/>
      <name val="Calibri"/>
      <family val="2"/>
    </font>
    <font>
      <sz val="10"/>
      <color indexed="8"/>
      <name val="Arial Cyr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i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0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7" fillId="31" borderId="8" applyNumberFormat="0" applyFont="0" applyAlignment="0" applyProtection="0"/>
    <xf numFmtId="9" fontId="7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83" fontId="14" fillId="34" borderId="10" xfId="53" applyNumberFormat="1" applyFont="1" applyFill="1" applyBorder="1" applyAlignment="1" applyProtection="1">
      <alignment vertical="center"/>
      <protection hidden="1"/>
    </xf>
    <xf numFmtId="185" fontId="14" fillId="34" borderId="10" xfId="53" applyNumberFormat="1" applyFont="1" applyFill="1" applyBorder="1" applyAlignment="1" applyProtection="1">
      <alignment vertical="center"/>
      <protection hidden="1"/>
    </xf>
    <xf numFmtId="184" fontId="14" fillId="34" borderId="10" xfId="53" applyNumberFormat="1" applyFont="1" applyFill="1" applyBorder="1" applyAlignment="1" applyProtection="1">
      <alignment horizontal="right" vertical="center"/>
      <protection hidden="1"/>
    </xf>
    <xf numFmtId="198" fontId="14" fillId="34" borderId="10" xfId="53" applyNumberFormat="1" applyFont="1" applyFill="1" applyBorder="1" applyAlignment="1" applyProtection="1">
      <alignment vertical="center"/>
      <protection hidden="1"/>
    </xf>
    <xf numFmtId="183" fontId="15" fillId="34" borderId="10" xfId="53" applyNumberFormat="1" applyFont="1" applyFill="1" applyBorder="1" applyAlignment="1" applyProtection="1">
      <alignment vertical="center"/>
      <protection hidden="1"/>
    </xf>
    <xf numFmtId="185" fontId="15" fillId="34" borderId="10" xfId="53" applyNumberFormat="1" applyFont="1" applyFill="1" applyBorder="1" applyAlignment="1" applyProtection="1">
      <alignment vertical="center"/>
      <protection hidden="1"/>
    </xf>
    <xf numFmtId="184" fontId="15" fillId="34" borderId="10" xfId="53" applyNumberFormat="1" applyFont="1" applyFill="1" applyBorder="1" applyAlignment="1" applyProtection="1">
      <alignment horizontal="right" vertical="center"/>
      <protection hidden="1"/>
    </xf>
    <xf numFmtId="198" fontId="15" fillId="34" borderId="10" xfId="53" applyNumberFormat="1" applyFont="1" applyFill="1" applyBorder="1" applyAlignment="1" applyProtection="1">
      <alignment vertical="center"/>
      <protection hidden="1"/>
    </xf>
    <xf numFmtId="49" fontId="15" fillId="34" borderId="10" xfId="53" applyNumberFormat="1" applyFont="1" applyFill="1" applyBorder="1" applyAlignment="1" applyProtection="1">
      <alignment horizontal="right" vertical="center"/>
      <protection hidden="1"/>
    </xf>
    <xf numFmtId="183" fontId="56" fillId="34" borderId="10" xfId="53" applyNumberFormat="1" applyFont="1" applyFill="1" applyBorder="1" applyAlignment="1" applyProtection="1">
      <alignment vertical="center"/>
      <protection hidden="1"/>
    </xf>
    <xf numFmtId="185" fontId="56" fillId="34" borderId="10" xfId="53" applyNumberFormat="1" applyFont="1" applyFill="1" applyBorder="1" applyAlignment="1" applyProtection="1">
      <alignment vertical="center"/>
      <protection hidden="1"/>
    </xf>
    <xf numFmtId="184" fontId="56" fillId="34" borderId="10" xfId="53" applyNumberFormat="1" applyFont="1" applyFill="1" applyBorder="1" applyAlignment="1" applyProtection="1">
      <alignment horizontal="right" vertical="center"/>
      <protection hidden="1"/>
    </xf>
    <xf numFmtId="0" fontId="13" fillId="34" borderId="10" xfId="53" applyNumberFormat="1" applyFont="1" applyFill="1" applyBorder="1" applyAlignment="1" applyProtection="1">
      <alignment horizontal="center"/>
      <protection hidden="1"/>
    </xf>
    <xf numFmtId="184" fontId="57" fillId="34" borderId="10" xfId="53" applyNumberFormat="1" applyFont="1" applyFill="1" applyBorder="1" applyAlignment="1" applyProtection="1">
      <alignment horizontal="right" vertical="center"/>
      <protection hidden="1"/>
    </xf>
    <xf numFmtId="183" fontId="16" fillId="34" borderId="10" xfId="53" applyNumberFormat="1" applyFont="1" applyFill="1" applyBorder="1" applyAlignment="1" applyProtection="1">
      <alignment vertical="center"/>
      <protection hidden="1"/>
    </xf>
    <xf numFmtId="185" fontId="16" fillId="34" borderId="10" xfId="53" applyNumberFormat="1" applyFont="1" applyFill="1" applyBorder="1" applyAlignment="1" applyProtection="1">
      <alignment vertical="center"/>
      <protection hidden="1"/>
    </xf>
    <xf numFmtId="184" fontId="16" fillId="34" borderId="10" xfId="53" applyNumberFormat="1" applyFont="1" applyFill="1" applyBorder="1" applyAlignment="1" applyProtection="1">
      <alignment horizontal="right" vertical="center"/>
      <protection hidden="1"/>
    </xf>
    <xf numFmtId="198" fontId="16" fillId="34" borderId="10" xfId="53" applyNumberFormat="1" applyFont="1" applyFill="1" applyBorder="1" applyAlignment="1" applyProtection="1">
      <alignment vertical="center"/>
      <protection hidden="1"/>
    </xf>
    <xf numFmtId="49" fontId="16" fillId="34" borderId="10" xfId="53" applyNumberFormat="1" applyFont="1" applyFill="1" applyBorder="1" applyAlignment="1" applyProtection="1">
      <alignment horizontal="right" vertical="center"/>
      <protection hidden="1"/>
    </xf>
    <xf numFmtId="183" fontId="58" fillId="34" borderId="10" xfId="53" applyNumberFormat="1" applyFont="1" applyFill="1" applyBorder="1" applyAlignment="1" applyProtection="1">
      <alignment vertical="center"/>
      <protection hidden="1"/>
    </xf>
    <xf numFmtId="185" fontId="58" fillId="34" borderId="10" xfId="53" applyNumberFormat="1" applyFont="1" applyFill="1" applyBorder="1" applyAlignment="1" applyProtection="1">
      <alignment vertical="center"/>
      <protection hidden="1"/>
    </xf>
    <xf numFmtId="184" fontId="58" fillId="34" borderId="10" xfId="53" applyNumberFormat="1" applyFont="1" applyFill="1" applyBorder="1" applyAlignment="1" applyProtection="1">
      <alignment horizontal="right" vertical="center"/>
      <protection hidden="1"/>
    </xf>
    <xf numFmtId="0" fontId="4" fillId="34" borderId="0" xfId="54" applyFont="1" applyFill="1" applyAlignment="1" applyProtection="1">
      <alignment horizontal="left" vertical="top"/>
      <protection hidden="1"/>
    </xf>
    <xf numFmtId="0" fontId="5" fillId="34" borderId="0" xfId="58" applyFont="1" applyFill="1" applyBorder="1" applyAlignment="1">
      <alignment horizontal="right"/>
      <protection/>
    </xf>
    <xf numFmtId="0" fontId="0" fillId="34" borderId="0" xfId="0" applyFill="1" applyAlignment="1">
      <alignment horizontal="right"/>
    </xf>
    <xf numFmtId="198" fontId="58" fillId="34" borderId="10" xfId="53" applyNumberFormat="1" applyFont="1" applyFill="1" applyBorder="1" applyAlignment="1" applyProtection="1">
      <alignment vertical="center"/>
      <protection hidden="1"/>
    </xf>
    <xf numFmtId="198" fontId="56" fillId="34" borderId="10" xfId="53" applyNumberFormat="1" applyFont="1" applyFill="1" applyBorder="1" applyAlignment="1" applyProtection="1">
      <alignment vertical="center"/>
      <protection hidden="1"/>
    </xf>
    <xf numFmtId="0" fontId="0" fillId="34" borderId="0" xfId="0" applyFill="1" applyAlignment="1">
      <alignment wrapText="1"/>
    </xf>
    <xf numFmtId="0" fontId="3" fillId="34" borderId="0" xfId="54" applyFont="1" applyFill="1" applyAlignment="1" applyProtection="1">
      <alignment horizontal="right"/>
      <protection hidden="1"/>
    </xf>
    <xf numFmtId="0" fontId="2" fillId="34" borderId="0" xfId="53" applyFill="1">
      <alignment/>
      <protection/>
    </xf>
    <xf numFmtId="0" fontId="0" fillId="34" borderId="0" xfId="0" applyFont="1" applyFill="1" applyAlignment="1">
      <alignment/>
    </xf>
    <xf numFmtId="0" fontId="8" fillId="34" borderId="0" xfId="0" applyFont="1" applyFill="1" applyAlignment="1">
      <alignment/>
    </xf>
    <xf numFmtId="183" fontId="15" fillId="34" borderId="10" xfId="53" applyNumberFormat="1" applyFont="1" applyFill="1" applyBorder="1" applyAlignment="1" applyProtection="1">
      <alignment vertical="center" wrapText="1"/>
      <protection hidden="1"/>
    </xf>
    <xf numFmtId="183" fontId="16" fillId="34" borderId="11" xfId="53" applyNumberFormat="1" applyFont="1" applyFill="1" applyBorder="1" applyAlignment="1" applyProtection="1">
      <alignment vertical="center" wrapText="1"/>
      <protection hidden="1"/>
    </xf>
    <xf numFmtId="183" fontId="15" fillId="34" borderId="11" xfId="53" applyNumberFormat="1" applyFont="1" applyFill="1" applyBorder="1" applyAlignment="1" applyProtection="1">
      <alignment vertical="center" wrapText="1"/>
      <protection hidden="1"/>
    </xf>
    <xf numFmtId="183" fontId="15" fillId="34" borderId="10" xfId="53" applyNumberFormat="1" applyFont="1" applyFill="1" applyBorder="1" applyAlignment="1" applyProtection="1">
      <alignment horizontal="justify" vertical="top" wrapText="1"/>
      <protection hidden="1"/>
    </xf>
    <xf numFmtId="183" fontId="14" fillId="34" borderId="10" xfId="53" applyNumberFormat="1" applyFont="1" applyFill="1" applyBorder="1" applyAlignment="1" applyProtection="1">
      <alignment vertical="center" wrapText="1"/>
      <protection hidden="1"/>
    </xf>
    <xf numFmtId="0" fontId="12" fillId="34" borderId="10" xfId="53" applyNumberFormat="1" applyFont="1" applyFill="1" applyBorder="1" applyAlignment="1" applyProtection="1">
      <alignment horizontal="center" vertical="center" wrapText="1"/>
      <protection hidden="1"/>
    </xf>
    <xf numFmtId="0" fontId="12" fillId="34" borderId="10" xfId="53" applyNumberFormat="1" applyFont="1" applyFill="1" applyBorder="1" applyAlignment="1" applyProtection="1">
      <alignment horizontal="center" vertical="center"/>
      <protection hidden="1"/>
    </xf>
    <xf numFmtId="183" fontId="12" fillId="34" borderId="10" xfId="53" applyNumberFormat="1" applyFont="1" applyFill="1" applyBorder="1" applyAlignment="1" applyProtection="1">
      <alignment vertical="center" wrapText="1"/>
      <protection hidden="1"/>
    </xf>
    <xf numFmtId="0" fontId="6" fillId="34" borderId="0" xfId="56" applyFont="1" applyFill="1" applyAlignment="1" applyProtection="1">
      <alignment horizontal="center" vertical="center" wrapText="1"/>
      <protection hidden="1"/>
    </xf>
    <xf numFmtId="0" fontId="59" fillId="34" borderId="0" xfId="0" applyFont="1" applyFill="1" applyAlignment="1">
      <alignment vertical="center"/>
    </xf>
    <xf numFmtId="183" fontId="14" fillId="34" borderId="11" xfId="53" applyNumberFormat="1" applyFont="1" applyFill="1" applyBorder="1" applyAlignment="1" applyProtection="1">
      <alignment vertical="center" wrapText="1"/>
      <protection hidden="1"/>
    </xf>
    <xf numFmtId="0" fontId="56" fillId="34" borderId="11" xfId="0" applyFont="1" applyFill="1" applyBorder="1" applyAlignment="1">
      <alignment wrapText="1"/>
    </xf>
    <xf numFmtId="0" fontId="13" fillId="34" borderId="11" xfId="53" applyNumberFormat="1" applyFont="1" applyFill="1" applyBorder="1" applyAlignment="1" applyProtection="1">
      <alignment wrapText="1"/>
      <protection hidden="1"/>
    </xf>
    <xf numFmtId="183" fontId="16" fillId="34" borderId="11" xfId="53" applyNumberFormat="1" applyFont="1" applyFill="1" applyBorder="1" applyAlignment="1" applyProtection="1">
      <alignment vertical="top" wrapText="1"/>
      <protection hidden="1"/>
    </xf>
    <xf numFmtId="0" fontId="15" fillId="34" borderId="10" xfId="0" applyFont="1" applyFill="1" applyBorder="1" applyAlignment="1">
      <alignment vertical="top" wrapText="1"/>
    </xf>
    <xf numFmtId="0" fontId="60" fillId="34" borderId="0" xfId="0" applyFont="1" applyFill="1" applyAlignment="1">
      <alignment vertical="center"/>
    </xf>
    <xf numFmtId="0" fontId="6" fillId="34" borderId="0" xfId="56" applyFont="1" applyFill="1" applyAlignment="1" applyProtection="1">
      <alignment horizontal="center" vertical="center" wrapText="1"/>
      <protection hidden="1"/>
    </xf>
    <xf numFmtId="0" fontId="12" fillId="34" borderId="12" xfId="53" applyNumberFormat="1" applyFont="1" applyFill="1" applyBorder="1" applyAlignment="1" applyProtection="1">
      <alignment horizontal="center" vertical="center"/>
      <protection hidden="1"/>
    </xf>
    <xf numFmtId="0" fontId="12" fillId="34" borderId="13" xfId="53" applyNumberFormat="1" applyFont="1" applyFill="1" applyBorder="1" applyAlignment="1" applyProtection="1">
      <alignment horizontal="center" vertical="center"/>
      <protection hidden="1"/>
    </xf>
    <xf numFmtId="0" fontId="12" fillId="34" borderId="14" xfId="53" applyNumberFormat="1" applyFont="1" applyFill="1" applyBorder="1" applyAlignment="1" applyProtection="1">
      <alignment horizontal="center" vertical="center"/>
      <protection hidden="1"/>
    </xf>
    <xf numFmtId="0" fontId="12" fillId="34" borderId="15" xfId="53" applyNumberFormat="1" applyFont="1" applyFill="1" applyBorder="1" applyAlignment="1" applyProtection="1">
      <alignment horizontal="center" vertical="center"/>
      <protection hidden="1"/>
    </xf>
    <xf numFmtId="0" fontId="12" fillId="34" borderId="16" xfId="53" applyNumberFormat="1" applyFont="1" applyFill="1" applyBorder="1" applyAlignment="1" applyProtection="1">
      <alignment horizontal="center" vertical="center"/>
      <protection hidden="1"/>
    </xf>
    <xf numFmtId="0" fontId="12" fillId="34" borderId="17" xfId="53" applyNumberFormat="1" applyFont="1" applyFill="1" applyBorder="1" applyAlignment="1" applyProtection="1">
      <alignment horizontal="center" vertical="center"/>
      <protection hidden="1"/>
    </xf>
    <xf numFmtId="0" fontId="5" fillId="34" borderId="0" xfId="58" applyFont="1" applyFill="1" applyAlignment="1">
      <alignment horizontal="left" wrapText="1"/>
      <protection/>
    </xf>
    <xf numFmtId="0" fontId="12" fillId="34" borderId="18" xfId="53" applyNumberFormat="1" applyFont="1" applyFill="1" applyBorder="1" applyAlignment="1" applyProtection="1">
      <alignment horizontal="center" vertical="center" wrapText="1"/>
      <protection hidden="1"/>
    </xf>
    <xf numFmtId="0" fontId="12" fillId="34" borderId="19" xfId="53" applyNumberFormat="1" applyFont="1" applyFill="1" applyBorder="1" applyAlignment="1" applyProtection="1">
      <alignment horizontal="center" vertical="center" wrapText="1"/>
      <protection hidden="1"/>
    </xf>
    <xf numFmtId="0" fontId="6" fillId="34" borderId="0" xfId="56" applyFont="1" applyFill="1" applyAlignment="1" applyProtection="1">
      <alignment horizontal="center" vertical="center" wrapText="1"/>
      <protection hidden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3 2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2"/>
  <sheetViews>
    <sheetView tabSelected="1" zoomScale="110" zoomScaleNormal="110" zoomScaleSheetLayoutView="130" workbookViewId="0" topLeftCell="A1">
      <selection activeCell="A2" sqref="A2:L2"/>
    </sheetView>
  </sheetViews>
  <sheetFormatPr defaultColWidth="9.28125" defaultRowHeight="15"/>
  <cols>
    <col min="1" max="1" width="108.140625" style="30" customWidth="1"/>
    <col min="2" max="2" width="6.140625" style="2" customWidth="1"/>
    <col min="3" max="3" width="3.7109375" style="2" customWidth="1"/>
    <col min="4" max="4" width="3.57421875" style="2" customWidth="1"/>
    <col min="5" max="5" width="13.7109375" style="2" customWidth="1"/>
    <col min="6" max="6" width="7.7109375" style="2" customWidth="1"/>
    <col min="7" max="7" width="9.7109375" style="2" customWidth="1"/>
    <col min="8" max="8" width="9.28125" style="2" customWidth="1"/>
    <col min="9" max="9" width="9.00390625" style="2" customWidth="1"/>
    <col min="10" max="10" width="9.140625" style="2" customWidth="1"/>
    <col min="11" max="11" width="8.57421875" style="2" customWidth="1"/>
    <col min="12" max="12" width="9.00390625" style="2" customWidth="1"/>
    <col min="13" max="16384" width="9.28125" style="1" customWidth="1"/>
  </cols>
  <sheetData>
    <row r="1" spans="1:12" s="32" customFormat="1" ht="48.75" customHeight="1">
      <c r="A1" s="30"/>
      <c r="B1" s="2"/>
      <c r="C1" s="2"/>
      <c r="D1" s="2"/>
      <c r="E1" s="31"/>
      <c r="G1" s="25"/>
      <c r="H1" s="26"/>
      <c r="I1" s="58" t="s">
        <v>172</v>
      </c>
      <c r="J1" s="58"/>
      <c r="K1" s="58"/>
      <c r="L1" s="58"/>
    </row>
    <row r="2" spans="1:12" s="32" customFormat="1" ht="46.5" customHeight="1">
      <c r="A2" s="61" t="s">
        <v>168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s="32" customFormat="1" ht="18" customHeight="1">
      <c r="A3" s="43"/>
      <c r="B3" s="43"/>
      <c r="C3" s="43"/>
      <c r="D3" s="43"/>
      <c r="E3" s="51"/>
      <c r="F3" s="43"/>
      <c r="G3" s="43"/>
      <c r="H3" s="43"/>
      <c r="I3" s="44"/>
      <c r="J3" s="44"/>
      <c r="L3" s="50" t="s">
        <v>158</v>
      </c>
    </row>
    <row r="4" spans="1:12" s="2" customFormat="1" ht="15" customHeight="1">
      <c r="A4" s="41" t="s">
        <v>27</v>
      </c>
      <c r="B4" s="52" t="s">
        <v>160</v>
      </c>
      <c r="C4" s="53"/>
      <c r="D4" s="53"/>
      <c r="E4" s="53"/>
      <c r="F4" s="54"/>
      <c r="G4" s="59">
        <v>2023</v>
      </c>
      <c r="H4" s="59" t="s">
        <v>10</v>
      </c>
      <c r="I4" s="59">
        <v>2024</v>
      </c>
      <c r="J4" s="59" t="s">
        <v>10</v>
      </c>
      <c r="K4" s="59">
        <v>2025</v>
      </c>
      <c r="L4" s="59" t="s">
        <v>10</v>
      </c>
    </row>
    <row r="5" spans="1:12" s="2" customFormat="1" ht="15" customHeight="1">
      <c r="A5" s="41"/>
      <c r="B5" s="55"/>
      <c r="C5" s="56"/>
      <c r="D5" s="56"/>
      <c r="E5" s="56"/>
      <c r="F5" s="57"/>
      <c r="G5" s="60"/>
      <c r="H5" s="60"/>
      <c r="I5" s="60"/>
      <c r="J5" s="60"/>
      <c r="K5" s="60"/>
      <c r="L5" s="60"/>
    </row>
    <row r="6" spans="1:12" s="2" customFormat="1" ht="93.75" customHeight="1">
      <c r="A6" s="41"/>
      <c r="B6" s="40" t="s">
        <v>72</v>
      </c>
      <c r="C6" s="40" t="s">
        <v>26</v>
      </c>
      <c r="D6" s="40" t="s">
        <v>25</v>
      </c>
      <c r="E6" s="40" t="s">
        <v>24</v>
      </c>
      <c r="F6" s="40" t="s">
        <v>23</v>
      </c>
      <c r="G6" s="40"/>
      <c r="H6" s="40"/>
      <c r="I6" s="40"/>
      <c r="J6" s="40"/>
      <c r="K6" s="40"/>
      <c r="L6" s="40"/>
    </row>
    <row r="7" spans="1:12" s="2" customFormat="1" ht="15">
      <c r="A7" s="47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  <c r="L7" s="15">
        <v>12</v>
      </c>
    </row>
    <row r="8" spans="1:12" s="2" customFormat="1" ht="15" customHeight="1">
      <c r="A8" s="42" t="s">
        <v>162</v>
      </c>
      <c r="B8" s="3">
        <v>653</v>
      </c>
      <c r="C8" s="4"/>
      <c r="D8" s="4"/>
      <c r="E8" s="5"/>
      <c r="F8" s="3"/>
      <c r="G8" s="6">
        <f aca="true" t="shared" si="0" ref="G8:L8">G9+G69+G77+G109+G134+G156+G176+G184</f>
        <v>45421.50000000001</v>
      </c>
      <c r="H8" s="6">
        <f>H9+H69+H77+H109+H134+H156+H176+H184</f>
        <v>326.5</v>
      </c>
      <c r="I8" s="6">
        <f t="shared" si="0"/>
        <v>46029.2</v>
      </c>
      <c r="J8" s="6">
        <f>J9+J69+J77+J109+J134+J156+J176+J184</f>
        <v>339.29999999999995</v>
      </c>
      <c r="K8" s="6">
        <f t="shared" si="0"/>
        <v>46773.6</v>
      </c>
      <c r="L8" s="6">
        <f t="shared" si="0"/>
        <v>350.8</v>
      </c>
    </row>
    <row r="9" spans="1:12" s="2" customFormat="1" ht="15" customHeight="1">
      <c r="A9" s="42" t="s">
        <v>46</v>
      </c>
      <c r="B9" s="3">
        <v>653</v>
      </c>
      <c r="C9" s="4">
        <v>1</v>
      </c>
      <c r="D9" s="4">
        <v>0</v>
      </c>
      <c r="E9" s="5"/>
      <c r="F9" s="3"/>
      <c r="G9" s="6">
        <f aca="true" t="shared" si="1" ref="G9:L9">G10+G17+G24+G34+G41</f>
        <v>18986.9</v>
      </c>
      <c r="H9" s="6">
        <f t="shared" si="1"/>
        <v>0</v>
      </c>
      <c r="I9" s="6">
        <f t="shared" si="1"/>
        <v>19526.199999999997</v>
      </c>
      <c r="J9" s="6">
        <f t="shared" si="1"/>
        <v>0</v>
      </c>
      <c r="K9" s="6">
        <f t="shared" si="1"/>
        <v>19843.1</v>
      </c>
      <c r="L9" s="6">
        <f t="shared" si="1"/>
        <v>0</v>
      </c>
    </row>
    <row r="10" spans="1:18" s="2" customFormat="1" ht="15" customHeight="1">
      <c r="A10" s="39" t="s">
        <v>22</v>
      </c>
      <c r="B10" s="3">
        <v>653</v>
      </c>
      <c r="C10" s="4">
        <v>1</v>
      </c>
      <c r="D10" s="4">
        <v>2</v>
      </c>
      <c r="E10" s="5"/>
      <c r="F10" s="3"/>
      <c r="G10" s="6">
        <f aca="true" t="shared" si="2" ref="G10:G15">G11</f>
        <v>1559.4</v>
      </c>
      <c r="H10" s="6">
        <f aca="true" t="shared" si="3" ref="H10:L12">H11</f>
        <v>0</v>
      </c>
      <c r="I10" s="6">
        <f t="shared" si="3"/>
        <v>1540.3</v>
      </c>
      <c r="J10" s="6">
        <f t="shared" si="3"/>
        <v>0</v>
      </c>
      <c r="K10" s="6">
        <f t="shared" si="3"/>
        <v>1640.3</v>
      </c>
      <c r="L10" s="6">
        <f t="shared" si="3"/>
        <v>0</v>
      </c>
      <c r="R10" s="2" t="s">
        <v>35</v>
      </c>
    </row>
    <row r="11" spans="1:12" s="2" customFormat="1" ht="21" customHeight="1">
      <c r="A11" s="36" t="s">
        <v>87</v>
      </c>
      <c r="B11" s="17">
        <v>653</v>
      </c>
      <c r="C11" s="18">
        <v>1</v>
      </c>
      <c r="D11" s="18">
        <v>2</v>
      </c>
      <c r="E11" s="19" t="s">
        <v>53</v>
      </c>
      <c r="F11" s="17"/>
      <c r="G11" s="20">
        <f t="shared" si="2"/>
        <v>1559.4</v>
      </c>
      <c r="H11" s="20">
        <f t="shared" si="3"/>
        <v>0</v>
      </c>
      <c r="I11" s="20">
        <f t="shared" si="3"/>
        <v>1540.3</v>
      </c>
      <c r="J11" s="20">
        <f t="shared" si="3"/>
        <v>0</v>
      </c>
      <c r="K11" s="20">
        <f t="shared" si="3"/>
        <v>1640.3</v>
      </c>
      <c r="L11" s="20">
        <f t="shared" si="3"/>
        <v>0</v>
      </c>
    </row>
    <row r="12" spans="1:12" s="2" customFormat="1" ht="29.25" customHeight="1">
      <c r="A12" s="46" t="s">
        <v>145</v>
      </c>
      <c r="B12" s="7">
        <v>653</v>
      </c>
      <c r="C12" s="8">
        <v>1</v>
      </c>
      <c r="D12" s="8">
        <v>2</v>
      </c>
      <c r="E12" s="9" t="s">
        <v>52</v>
      </c>
      <c r="F12" s="7">
        <v>0</v>
      </c>
      <c r="G12" s="10">
        <f t="shared" si="2"/>
        <v>1559.4</v>
      </c>
      <c r="H12" s="10">
        <f t="shared" si="3"/>
        <v>0</v>
      </c>
      <c r="I12" s="10">
        <f t="shared" si="3"/>
        <v>1540.3</v>
      </c>
      <c r="J12" s="10">
        <f t="shared" si="3"/>
        <v>0</v>
      </c>
      <c r="K12" s="10">
        <f t="shared" si="3"/>
        <v>1640.3</v>
      </c>
      <c r="L12" s="10">
        <f t="shared" si="3"/>
        <v>0</v>
      </c>
    </row>
    <row r="13" spans="1:12" s="2" customFormat="1" ht="27.75" customHeight="1">
      <c r="A13" s="49" t="s">
        <v>143</v>
      </c>
      <c r="B13" s="7">
        <v>653</v>
      </c>
      <c r="C13" s="8">
        <v>1</v>
      </c>
      <c r="D13" s="8">
        <v>2</v>
      </c>
      <c r="E13" s="9" t="s">
        <v>94</v>
      </c>
      <c r="F13" s="7">
        <v>0</v>
      </c>
      <c r="G13" s="10">
        <f t="shared" si="2"/>
        <v>1559.4</v>
      </c>
      <c r="H13" s="10">
        <f aca="true" t="shared" si="4" ref="H13:L14">H14</f>
        <v>0</v>
      </c>
      <c r="I13" s="10">
        <f t="shared" si="4"/>
        <v>1540.3</v>
      </c>
      <c r="J13" s="10">
        <f t="shared" si="4"/>
        <v>0</v>
      </c>
      <c r="K13" s="10">
        <f t="shared" si="4"/>
        <v>1640.3</v>
      </c>
      <c r="L13" s="10">
        <f t="shared" si="4"/>
        <v>0</v>
      </c>
    </row>
    <row r="14" spans="1:12" s="2" customFormat="1" ht="15" customHeight="1">
      <c r="A14" s="49" t="s">
        <v>95</v>
      </c>
      <c r="B14" s="7">
        <v>653</v>
      </c>
      <c r="C14" s="8">
        <v>1</v>
      </c>
      <c r="D14" s="8">
        <v>2</v>
      </c>
      <c r="E14" s="9" t="s">
        <v>45</v>
      </c>
      <c r="F14" s="7">
        <v>0</v>
      </c>
      <c r="G14" s="10">
        <f t="shared" si="2"/>
        <v>1559.4</v>
      </c>
      <c r="H14" s="10">
        <f t="shared" si="4"/>
        <v>0</v>
      </c>
      <c r="I14" s="10">
        <f t="shared" si="4"/>
        <v>1540.3</v>
      </c>
      <c r="J14" s="10">
        <f t="shared" si="4"/>
        <v>0</v>
      </c>
      <c r="K14" s="10">
        <f t="shared" si="4"/>
        <v>1640.3</v>
      </c>
      <c r="L14" s="10">
        <f t="shared" si="4"/>
        <v>0</v>
      </c>
    </row>
    <row r="15" spans="1:12" s="2" customFormat="1" ht="27" customHeight="1">
      <c r="A15" s="49" t="s">
        <v>141</v>
      </c>
      <c r="B15" s="7">
        <v>653</v>
      </c>
      <c r="C15" s="8">
        <v>1</v>
      </c>
      <c r="D15" s="8">
        <v>2</v>
      </c>
      <c r="E15" s="9" t="s">
        <v>45</v>
      </c>
      <c r="F15" s="7">
        <v>100</v>
      </c>
      <c r="G15" s="10">
        <f t="shared" si="2"/>
        <v>1559.4</v>
      </c>
      <c r="H15" s="10">
        <f>H16</f>
        <v>0</v>
      </c>
      <c r="I15" s="10">
        <f>I16</f>
        <v>1540.3</v>
      </c>
      <c r="J15" s="10">
        <f>J16</f>
        <v>0</v>
      </c>
      <c r="K15" s="10">
        <f>K16</f>
        <v>1640.3</v>
      </c>
      <c r="L15" s="10">
        <f>L16</f>
        <v>0</v>
      </c>
    </row>
    <row r="16" spans="1:12" s="2" customFormat="1" ht="19.5" customHeight="1">
      <c r="A16" s="35" t="s">
        <v>3</v>
      </c>
      <c r="B16" s="7">
        <v>653</v>
      </c>
      <c r="C16" s="8">
        <v>1</v>
      </c>
      <c r="D16" s="8">
        <v>2</v>
      </c>
      <c r="E16" s="9" t="s">
        <v>45</v>
      </c>
      <c r="F16" s="7">
        <v>120</v>
      </c>
      <c r="G16" s="10">
        <v>1559.4</v>
      </c>
      <c r="H16" s="10">
        <v>0</v>
      </c>
      <c r="I16" s="10">
        <v>1540.3</v>
      </c>
      <c r="J16" s="10">
        <v>0</v>
      </c>
      <c r="K16" s="10">
        <v>1640.3</v>
      </c>
      <c r="L16" s="10">
        <v>0</v>
      </c>
    </row>
    <row r="17" spans="1:12" s="2" customFormat="1" ht="32.25" customHeight="1">
      <c r="A17" s="39" t="s">
        <v>21</v>
      </c>
      <c r="B17" s="3">
        <v>653</v>
      </c>
      <c r="C17" s="4">
        <v>1</v>
      </c>
      <c r="D17" s="4">
        <v>3</v>
      </c>
      <c r="E17" s="5"/>
      <c r="F17" s="3"/>
      <c r="G17" s="6">
        <f>G18</f>
        <v>5</v>
      </c>
      <c r="H17" s="6">
        <f aca="true" t="shared" si="5" ref="H17:L22">H18</f>
        <v>0</v>
      </c>
      <c r="I17" s="6">
        <f t="shared" si="5"/>
        <v>5</v>
      </c>
      <c r="J17" s="6">
        <f t="shared" si="5"/>
        <v>0</v>
      </c>
      <c r="K17" s="6">
        <f t="shared" si="5"/>
        <v>5</v>
      </c>
      <c r="L17" s="6">
        <f t="shared" si="5"/>
        <v>0</v>
      </c>
    </row>
    <row r="18" spans="1:12" s="2" customFormat="1" ht="18.75" customHeight="1">
      <c r="A18" s="36" t="s">
        <v>87</v>
      </c>
      <c r="B18" s="17">
        <v>653</v>
      </c>
      <c r="C18" s="18">
        <v>1</v>
      </c>
      <c r="D18" s="18">
        <v>3</v>
      </c>
      <c r="E18" s="19" t="s">
        <v>53</v>
      </c>
      <c r="F18" s="17"/>
      <c r="G18" s="20">
        <f>G19</f>
        <v>5</v>
      </c>
      <c r="H18" s="20">
        <f t="shared" si="5"/>
        <v>0</v>
      </c>
      <c r="I18" s="20">
        <f t="shared" si="5"/>
        <v>5</v>
      </c>
      <c r="J18" s="20">
        <f t="shared" si="5"/>
        <v>0</v>
      </c>
      <c r="K18" s="20">
        <f t="shared" si="5"/>
        <v>5</v>
      </c>
      <c r="L18" s="20">
        <f t="shared" si="5"/>
        <v>0</v>
      </c>
    </row>
    <row r="19" spans="1:12" s="2" customFormat="1" ht="30.75" customHeight="1">
      <c r="A19" s="46" t="s">
        <v>145</v>
      </c>
      <c r="B19" s="7">
        <v>653</v>
      </c>
      <c r="C19" s="8">
        <v>1</v>
      </c>
      <c r="D19" s="8">
        <v>3</v>
      </c>
      <c r="E19" s="9" t="s">
        <v>52</v>
      </c>
      <c r="F19" s="7"/>
      <c r="G19" s="10">
        <f>G20</f>
        <v>5</v>
      </c>
      <c r="H19" s="10">
        <f t="shared" si="5"/>
        <v>0</v>
      </c>
      <c r="I19" s="10">
        <f t="shared" si="5"/>
        <v>5</v>
      </c>
      <c r="J19" s="10">
        <f t="shared" si="5"/>
        <v>0</v>
      </c>
      <c r="K19" s="10">
        <f t="shared" si="5"/>
        <v>5</v>
      </c>
      <c r="L19" s="10">
        <f t="shared" si="5"/>
        <v>0</v>
      </c>
    </row>
    <row r="20" spans="1:12" s="2" customFormat="1" ht="30" customHeight="1">
      <c r="A20" s="49" t="s">
        <v>143</v>
      </c>
      <c r="B20" s="7">
        <v>653</v>
      </c>
      <c r="C20" s="8">
        <v>1</v>
      </c>
      <c r="D20" s="8">
        <v>3</v>
      </c>
      <c r="E20" s="9" t="s">
        <v>94</v>
      </c>
      <c r="F20" s="7"/>
      <c r="G20" s="10">
        <f>G21</f>
        <v>5</v>
      </c>
      <c r="H20" s="10">
        <f>H21</f>
        <v>0</v>
      </c>
      <c r="I20" s="10">
        <f>I21</f>
        <v>5</v>
      </c>
      <c r="J20" s="10">
        <f>J21</f>
        <v>0</v>
      </c>
      <c r="K20" s="10">
        <f>K21</f>
        <v>5</v>
      </c>
      <c r="L20" s="10">
        <f>L21</f>
        <v>0</v>
      </c>
    </row>
    <row r="21" spans="1:12" s="2" customFormat="1" ht="18" customHeight="1">
      <c r="A21" s="49" t="s">
        <v>96</v>
      </c>
      <c r="B21" s="7">
        <v>653</v>
      </c>
      <c r="C21" s="8">
        <v>1</v>
      </c>
      <c r="D21" s="8">
        <v>3</v>
      </c>
      <c r="E21" s="9" t="s">
        <v>97</v>
      </c>
      <c r="F21" s="7">
        <v>0</v>
      </c>
      <c r="G21" s="10">
        <v>5</v>
      </c>
      <c r="H21" s="10">
        <v>0</v>
      </c>
      <c r="I21" s="10">
        <v>5</v>
      </c>
      <c r="J21" s="10">
        <v>0</v>
      </c>
      <c r="K21" s="10">
        <v>5</v>
      </c>
      <c r="L21" s="10">
        <v>0</v>
      </c>
    </row>
    <row r="22" spans="1:12" s="2" customFormat="1" ht="15" customHeight="1">
      <c r="A22" s="35" t="s">
        <v>76</v>
      </c>
      <c r="B22" s="7">
        <v>653</v>
      </c>
      <c r="C22" s="11" t="s">
        <v>33</v>
      </c>
      <c r="D22" s="11" t="s">
        <v>34</v>
      </c>
      <c r="E22" s="9" t="s">
        <v>97</v>
      </c>
      <c r="F22" s="7">
        <v>200</v>
      </c>
      <c r="G22" s="10">
        <f>G23</f>
        <v>5</v>
      </c>
      <c r="H22" s="10">
        <f t="shared" si="5"/>
        <v>0</v>
      </c>
      <c r="I22" s="10">
        <f t="shared" si="5"/>
        <v>5</v>
      </c>
      <c r="J22" s="10">
        <f t="shared" si="5"/>
        <v>0</v>
      </c>
      <c r="K22" s="10">
        <f t="shared" si="5"/>
        <v>5</v>
      </c>
      <c r="L22" s="10">
        <f t="shared" si="5"/>
        <v>0</v>
      </c>
    </row>
    <row r="23" spans="1:12" s="2" customFormat="1" ht="15" customHeight="1">
      <c r="A23" s="35" t="s">
        <v>4</v>
      </c>
      <c r="B23" s="7">
        <v>653</v>
      </c>
      <c r="C23" s="8">
        <v>1</v>
      </c>
      <c r="D23" s="8">
        <v>3</v>
      </c>
      <c r="E23" s="9" t="s">
        <v>97</v>
      </c>
      <c r="F23" s="7">
        <v>240</v>
      </c>
      <c r="G23" s="10">
        <v>5</v>
      </c>
      <c r="H23" s="10">
        <v>0</v>
      </c>
      <c r="I23" s="10">
        <v>5</v>
      </c>
      <c r="J23" s="10">
        <v>0</v>
      </c>
      <c r="K23" s="10">
        <v>5</v>
      </c>
      <c r="L23" s="10">
        <v>0</v>
      </c>
    </row>
    <row r="24" spans="1:12" s="2" customFormat="1" ht="27.75" customHeight="1">
      <c r="A24" s="39" t="s">
        <v>20</v>
      </c>
      <c r="B24" s="3">
        <v>653</v>
      </c>
      <c r="C24" s="4">
        <v>1</v>
      </c>
      <c r="D24" s="4">
        <v>4</v>
      </c>
      <c r="E24" s="5"/>
      <c r="F24" s="3"/>
      <c r="G24" s="6">
        <f aca="true" t="shared" si="6" ref="G24:L24">G25</f>
        <v>3722</v>
      </c>
      <c r="H24" s="6">
        <f t="shared" si="6"/>
        <v>0</v>
      </c>
      <c r="I24" s="6">
        <f t="shared" si="6"/>
        <v>3731.5</v>
      </c>
      <c r="J24" s="6">
        <f t="shared" si="6"/>
        <v>0</v>
      </c>
      <c r="K24" s="6">
        <f t="shared" si="6"/>
        <v>3731.5</v>
      </c>
      <c r="L24" s="6">
        <f t="shared" si="6"/>
        <v>0</v>
      </c>
    </row>
    <row r="25" spans="1:12" s="2" customFormat="1" ht="18" customHeight="1">
      <c r="A25" s="36" t="s">
        <v>87</v>
      </c>
      <c r="B25" s="17">
        <v>653</v>
      </c>
      <c r="C25" s="18">
        <v>1</v>
      </c>
      <c r="D25" s="18">
        <v>4</v>
      </c>
      <c r="E25" s="19" t="s">
        <v>53</v>
      </c>
      <c r="F25" s="17"/>
      <c r="G25" s="20">
        <f>G26</f>
        <v>3722</v>
      </c>
      <c r="H25" s="20">
        <f>H28</f>
        <v>0</v>
      </c>
      <c r="I25" s="20">
        <f>I26</f>
        <v>3731.5</v>
      </c>
      <c r="J25" s="20">
        <f>J28</f>
        <v>0</v>
      </c>
      <c r="K25" s="20">
        <f>K26</f>
        <v>3731.5</v>
      </c>
      <c r="L25" s="20">
        <f>L28</f>
        <v>0</v>
      </c>
    </row>
    <row r="26" spans="1:12" s="2" customFormat="1" ht="31.5" customHeight="1">
      <c r="A26" s="46" t="s">
        <v>145</v>
      </c>
      <c r="B26" s="7">
        <v>653</v>
      </c>
      <c r="C26" s="8">
        <v>1</v>
      </c>
      <c r="D26" s="8">
        <v>4</v>
      </c>
      <c r="E26" s="9" t="s">
        <v>52</v>
      </c>
      <c r="F26" s="7"/>
      <c r="G26" s="10">
        <f>G28+G31</f>
        <v>3722</v>
      </c>
      <c r="H26" s="10">
        <f>H28+H31</f>
        <v>0</v>
      </c>
      <c r="I26" s="10">
        <f>I28+I31</f>
        <v>3731.5</v>
      </c>
      <c r="J26" s="10">
        <f>J28+J31</f>
        <v>0</v>
      </c>
      <c r="K26" s="10">
        <f>K28+K31</f>
        <v>3731.5</v>
      </c>
      <c r="L26" s="10">
        <v>0</v>
      </c>
    </row>
    <row r="27" spans="1:12" s="2" customFormat="1" ht="30" customHeight="1">
      <c r="A27" s="49" t="s">
        <v>143</v>
      </c>
      <c r="B27" s="7">
        <v>653</v>
      </c>
      <c r="C27" s="8">
        <v>1</v>
      </c>
      <c r="D27" s="8">
        <v>4</v>
      </c>
      <c r="E27" s="9" t="s">
        <v>94</v>
      </c>
      <c r="F27" s="7"/>
      <c r="G27" s="10">
        <f aca="true" t="shared" si="7" ref="G27:L27">G28+G31</f>
        <v>3722</v>
      </c>
      <c r="H27" s="10">
        <f t="shared" si="7"/>
        <v>0</v>
      </c>
      <c r="I27" s="10">
        <f t="shared" si="7"/>
        <v>3731.5</v>
      </c>
      <c r="J27" s="10">
        <f t="shared" si="7"/>
        <v>0</v>
      </c>
      <c r="K27" s="10">
        <f t="shared" si="7"/>
        <v>3731.5</v>
      </c>
      <c r="L27" s="10">
        <f t="shared" si="7"/>
        <v>0</v>
      </c>
    </row>
    <row r="28" spans="1:12" s="2" customFormat="1" ht="15" customHeight="1">
      <c r="A28" s="49" t="s">
        <v>96</v>
      </c>
      <c r="B28" s="7">
        <v>653</v>
      </c>
      <c r="C28" s="8">
        <v>1</v>
      </c>
      <c r="D28" s="8">
        <v>4</v>
      </c>
      <c r="E28" s="9" t="s">
        <v>97</v>
      </c>
      <c r="F28" s="7">
        <v>0</v>
      </c>
      <c r="G28" s="10">
        <f>G29</f>
        <v>3589</v>
      </c>
      <c r="H28" s="10">
        <f>H29+H32</f>
        <v>0</v>
      </c>
      <c r="I28" s="10">
        <f>I29+I32</f>
        <v>3731.5</v>
      </c>
      <c r="J28" s="10">
        <f>J29+J32</f>
        <v>0</v>
      </c>
      <c r="K28" s="10">
        <f>K29+K32</f>
        <v>3731.5</v>
      </c>
      <c r="L28" s="10">
        <f>L29+L32</f>
        <v>0</v>
      </c>
    </row>
    <row r="29" spans="1:12" s="2" customFormat="1" ht="27" customHeight="1">
      <c r="A29" s="49" t="s">
        <v>141</v>
      </c>
      <c r="B29" s="7">
        <v>653</v>
      </c>
      <c r="C29" s="8">
        <v>1</v>
      </c>
      <c r="D29" s="8">
        <v>4</v>
      </c>
      <c r="E29" s="9" t="s">
        <v>97</v>
      </c>
      <c r="F29" s="7">
        <v>100</v>
      </c>
      <c r="G29" s="10">
        <f>G30</f>
        <v>3589</v>
      </c>
      <c r="H29" s="10">
        <f>H30</f>
        <v>0</v>
      </c>
      <c r="I29" s="10">
        <f>I30</f>
        <v>3731.5</v>
      </c>
      <c r="J29" s="10">
        <f>J30</f>
        <v>0</v>
      </c>
      <c r="K29" s="10">
        <f>K30</f>
        <v>3731.5</v>
      </c>
      <c r="L29" s="10">
        <f>L30</f>
        <v>0</v>
      </c>
    </row>
    <row r="30" spans="1:12" s="2" customFormat="1" ht="15" customHeight="1">
      <c r="A30" s="35" t="s">
        <v>3</v>
      </c>
      <c r="B30" s="7">
        <v>653</v>
      </c>
      <c r="C30" s="8">
        <v>1</v>
      </c>
      <c r="D30" s="8">
        <v>4</v>
      </c>
      <c r="E30" s="9" t="s">
        <v>97</v>
      </c>
      <c r="F30" s="7">
        <v>120</v>
      </c>
      <c r="G30" s="10">
        <v>3589</v>
      </c>
      <c r="H30" s="10">
        <v>0</v>
      </c>
      <c r="I30" s="10">
        <v>3731.5</v>
      </c>
      <c r="J30" s="10">
        <v>0</v>
      </c>
      <c r="K30" s="10">
        <v>3731.5</v>
      </c>
      <c r="L30" s="10">
        <v>0</v>
      </c>
    </row>
    <row r="31" spans="1:12" s="2" customFormat="1" ht="18" customHeight="1">
      <c r="A31" s="49" t="s">
        <v>99</v>
      </c>
      <c r="B31" s="7">
        <v>653</v>
      </c>
      <c r="C31" s="8">
        <v>1</v>
      </c>
      <c r="D31" s="8">
        <v>4</v>
      </c>
      <c r="E31" s="9" t="s">
        <v>98</v>
      </c>
      <c r="F31" s="7">
        <v>0</v>
      </c>
      <c r="G31" s="10">
        <f>G32</f>
        <v>133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</row>
    <row r="32" spans="1:12" s="2" customFormat="1" ht="15" customHeight="1">
      <c r="A32" s="35" t="s">
        <v>5</v>
      </c>
      <c r="B32" s="7">
        <v>653</v>
      </c>
      <c r="C32" s="8">
        <v>1</v>
      </c>
      <c r="D32" s="8">
        <v>4</v>
      </c>
      <c r="E32" s="9" t="s">
        <v>98</v>
      </c>
      <c r="F32" s="7">
        <v>500</v>
      </c>
      <c r="G32" s="10">
        <f aca="true" t="shared" si="8" ref="G32:L32">G33</f>
        <v>133</v>
      </c>
      <c r="H32" s="10">
        <f t="shared" si="8"/>
        <v>0</v>
      </c>
      <c r="I32" s="10">
        <f t="shared" si="8"/>
        <v>0</v>
      </c>
      <c r="J32" s="10">
        <f t="shared" si="8"/>
        <v>0</v>
      </c>
      <c r="K32" s="10">
        <f t="shared" si="8"/>
        <v>0</v>
      </c>
      <c r="L32" s="10">
        <f t="shared" si="8"/>
        <v>0</v>
      </c>
    </row>
    <row r="33" spans="1:12" s="2" customFormat="1" ht="15" customHeight="1">
      <c r="A33" s="35" t="s">
        <v>19</v>
      </c>
      <c r="B33" s="7">
        <v>653</v>
      </c>
      <c r="C33" s="8">
        <v>1</v>
      </c>
      <c r="D33" s="8">
        <v>4</v>
      </c>
      <c r="E33" s="9" t="s">
        <v>98</v>
      </c>
      <c r="F33" s="7">
        <v>540</v>
      </c>
      <c r="G33" s="10">
        <v>133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</row>
    <row r="34" spans="1:12" s="2" customFormat="1" ht="15" customHeight="1">
      <c r="A34" s="39" t="s">
        <v>18</v>
      </c>
      <c r="B34" s="3">
        <v>653</v>
      </c>
      <c r="C34" s="4">
        <v>1</v>
      </c>
      <c r="D34" s="4">
        <v>11</v>
      </c>
      <c r="E34" s="5"/>
      <c r="F34" s="3"/>
      <c r="G34" s="6">
        <f aca="true" t="shared" si="9" ref="G34:L35">G35</f>
        <v>150</v>
      </c>
      <c r="H34" s="6">
        <f t="shared" si="9"/>
        <v>0</v>
      </c>
      <c r="I34" s="6">
        <v>150</v>
      </c>
      <c r="J34" s="6">
        <f>J35</f>
        <v>0</v>
      </c>
      <c r="K34" s="6">
        <v>150</v>
      </c>
      <c r="L34" s="6">
        <f>L35</f>
        <v>0</v>
      </c>
    </row>
    <row r="35" spans="1:12" s="33" customFormat="1" ht="16.5" customHeight="1">
      <c r="A35" s="36" t="s">
        <v>78</v>
      </c>
      <c r="B35" s="17">
        <v>653</v>
      </c>
      <c r="C35" s="18">
        <v>1</v>
      </c>
      <c r="D35" s="18">
        <v>11</v>
      </c>
      <c r="E35" s="19" t="s">
        <v>54</v>
      </c>
      <c r="F35" s="17"/>
      <c r="G35" s="20">
        <f>G36</f>
        <v>150</v>
      </c>
      <c r="H35" s="20">
        <f t="shared" si="9"/>
        <v>0</v>
      </c>
      <c r="I35" s="20">
        <f t="shared" si="9"/>
        <v>150</v>
      </c>
      <c r="J35" s="20">
        <f t="shared" si="9"/>
        <v>0</v>
      </c>
      <c r="K35" s="20">
        <f t="shared" si="9"/>
        <v>150</v>
      </c>
      <c r="L35" s="20">
        <f t="shared" si="9"/>
        <v>0</v>
      </c>
    </row>
    <row r="36" spans="1:12" s="33" customFormat="1" ht="31.5" customHeight="1">
      <c r="A36" s="37" t="s">
        <v>146</v>
      </c>
      <c r="B36" s="7">
        <v>653</v>
      </c>
      <c r="C36" s="8">
        <v>1</v>
      </c>
      <c r="D36" s="8">
        <v>11</v>
      </c>
      <c r="E36" s="9" t="s">
        <v>88</v>
      </c>
      <c r="F36" s="7"/>
      <c r="G36" s="10">
        <f>G37</f>
        <v>150</v>
      </c>
      <c r="H36" s="10">
        <f aca="true" t="shared" si="10" ref="H36:L37">H37</f>
        <v>0</v>
      </c>
      <c r="I36" s="10">
        <f t="shared" si="10"/>
        <v>150</v>
      </c>
      <c r="J36" s="10">
        <f t="shared" si="10"/>
        <v>0</v>
      </c>
      <c r="K36" s="10">
        <f t="shared" si="10"/>
        <v>150</v>
      </c>
      <c r="L36" s="10">
        <f t="shared" si="10"/>
        <v>0</v>
      </c>
    </row>
    <row r="37" spans="1:12" s="33" customFormat="1" ht="15" customHeight="1">
      <c r="A37" s="49" t="s">
        <v>100</v>
      </c>
      <c r="B37" s="7">
        <v>653</v>
      </c>
      <c r="C37" s="8">
        <v>1</v>
      </c>
      <c r="D37" s="8">
        <v>11</v>
      </c>
      <c r="E37" s="9" t="s">
        <v>101</v>
      </c>
      <c r="F37" s="7"/>
      <c r="G37" s="10">
        <f>G38</f>
        <v>150</v>
      </c>
      <c r="H37" s="10">
        <f t="shared" si="10"/>
        <v>0</v>
      </c>
      <c r="I37" s="10">
        <f t="shared" si="10"/>
        <v>150</v>
      </c>
      <c r="J37" s="10">
        <f t="shared" si="10"/>
        <v>0</v>
      </c>
      <c r="K37" s="10">
        <f t="shared" si="10"/>
        <v>150</v>
      </c>
      <c r="L37" s="10">
        <f t="shared" si="10"/>
        <v>0</v>
      </c>
    </row>
    <row r="38" spans="1:12" s="2" customFormat="1" ht="15.75" customHeight="1">
      <c r="A38" s="49" t="s">
        <v>102</v>
      </c>
      <c r="B38" s="7">
        <v>653</v>
      </c>
      <c r="C38" s="8">
        <v>1</v>
      </c>
      <c r="D38" s="8">
        <v>11</v>
      </c>
      <c r="E38" s="9" t="s">
        <v>93</v>
      </c>
      <c r="F38" s="7">
        <v>0</v>
      </c>
      <c r="G38" s="10">
        <f aca="true" t="shared" si="11" ref="G38:L39">G39</f>
        <v>150</v>
      </c>
      <c r="H38" s="10">
        <f t="shared" si="11"/>
        <v>0</v>
      </c>
      <c r="I38" s="10">
        <f t="shared" si="11"/>
        <v>150</v>
      </c>
      <c r="J38" s="10">
        <f t="shared" si="11"/>
        <v>0</v>
      </c>
      <c r="K38" s="10">
        <f t="shared" si="11"/>
        <v>150</v>
      </c>
      <c r="L38" s="10">
        <f t="shared" si="11"/>
        <v>0</v>
      </c>
    </row>
    <row r="39" spans="1:12" s="2" customFormat="1" ht="15" customHeight="1">
      <c r="A39" s="35" t="s">
        <v>6</v>
      </c>
      <c r="B39" s="7">
        <v>653</v>
      </c>
      <c r="C39" s="8">
        <v>1</v>
      </c>
      <c r="D39" s="8">
        <v>11</v>
      </c>
      <c r="E39" s="9" t="s">
        <v>93</v>
      </c>
      <c r="F39" s="7">
        <v>800</v>
      </c>
      <c r="G39" s="10">
        <f t="shared" si="11"/>
        <v>150</v>
      </c>
      <c r="H39" s="10">
        <f t="shared" si="11"/>
        <v>0</v>
      </c>
      <c r="I39" s="10">
        <f t="shared" si="11"/>
        <v>150</v>
      </c>
      <c r="J39" s="10">
        <f t="shared" si="11"/>
        <v>0</v>
      </c>
      <c r="K39" s="10">
        <f t="shared" si="11"/>
        <v>150</v>
      </c>
      <c r="L39" s="10">
        <f t="shared" si="11"/>
        <v>0</v>
      </c>
    </row>
    <row r="40" spans="1:12" s="2" customFormat="1" ht="15" customHeight="1">
      <c r="A40" s="35" t="s">
        <v>28</v>
      </c>
      <c r="B40" s="7">
        <v>653</v>
      </c>
      <c r="C40" s="8">
        <v>1</v>
      </c>
      <c r="D40" s="8">
        <v>11</v>
      </c>
      <c r="E40" s="9" t="s">
        <v>93</v>
      </c>
      <c r="F40" s="7">
        <v>870</v>
      </c>
      <c r="G40" s="10">
        <f>150000/1000</f>
        <v>150</v>
      </c>
      <c r="H40" s="10">
        <v>0</v>
      </c>
      <c r="I40" s="10">
        <v>150</v>
      </c>
      <c r="J40" s="10">
        <v>0</v>
      </c>
      <c r="K40" s="10">
        <v>150</v>
      </c>
      <c r="L40" s="10">
        <v>0</v>
      </c>
    </row>
    <row r="41" spans="1:12" s="2" customFormat="1" ht="15" customHeight="1">
      <c r="A41" s="39" t="s">
        <v>17</v>
      </c>
      <c r="B41" s="3">
        <v>653</v>
      </c>
      <c r="C41" s="4">
        <v>1</v>
      </c>
      <c r="D41" s="4">
        <v>13</v>
      </c>
      <c r="E41" s="5"/>
      <c r="F41" s="3"/>
      <c r="G41" s="6">
        <f aca="true" t="shared" si="12" ref="G41:L41">G48+G42+G58</f>
        <v>13550.5</v>
      </c>
      <c r="H41" s="6">
        <f t="shared" si="12"/>
        <v>0</v>
      </c>
      <c r="I41" s="6">
        <f t="shared" si="12"/>
        <v>14099.399999999998</v>
      </c>
      <c r="J41" s="6">
        <f t="shared" si="12"/>
        <v>0</v>
      </c>
      <c r="K41" s="6">
        <f t="shared" si="12"/>
        <v>14316.3</v>
      </c>
      <c r="L41" s="6">
        <f t="shared" si="12"/>
        <v>0</v>
      </c>
    </row>
    <row r="42" spans="1:12" s="2" customFormat="1" ht="18.75" customHeight="1">
      <c r="A42" s="36" t="s">
        <v>78</v>
      </c>
      <c r="B42" s="17">
        <v>653</v>
      </c>
      <c r="C42" s="18">
        <v>1</v>
      </c>
      <c r="D42" s="18">
        <v>13</v>
      </c>
      <c r="E42" s="19" t="s">
        <v>54</v>
      </c>
      <c r="F42" s="17"/>
      <c r="G42" s="20">
        <f aca="true" t="shared" si="13" ref="G42:L44">G43</f>
        <v>0</v>
      </c>
      <c r="H42" s="20">
        <f t="shared" si="13"/>
        <v>0</v>
      </c>
      <c r="I42" s="20">
        <f t="shared" si="13"/>
        <v>1142.3</v>
      </c>
      <c r="J42" s="20">
        <f t="shared" si="13"/>
        <v>0</v>
      </c>
      <c r="K42" s="20">
        <f t="shared" si="13"/>
        <v>2321.2</v>
      </c>
      <c r="L42" s="20">
        <f t="shared" si="13"/>
        <v>0</v>
      </c>
    </row>
    <row r="43" spans="1:12" s="2" customFormat="1" ht="30.75" customHeight="1">
      <c r="A43" s="37" t="s">
        <v>146</v>
      </c>
      <c r="B43" s="7">
        <v>653</v>
      </c>
      <c r="C43" s="8">
        <v>1</v>
      </c>
      <c r="D43" s="8">
        <v>13</v>
      </c>
      <c r="E43" s="9" t="s">
        <v>88</v>
      </c>
      <c r="F43" s="7"/>
      <c r="G43" s="10">
        <f t="shared" si="13"/>
        <v>0</v>
      </c>
      <c r="H43" s="10">
        <f t="shared" si="13"/>
        <v>0</v>
      </c>
      <c r="I43" s="10">
        <f t="shared" si="13"/>
        <v>1142.3</v>
      </c>
      <c r="J43" s="10">
        <f t="shared" si="13"/>
        <v>0</v>
      </c>
      <c r="K43" s="10">
        <f t="shared" si="13"/>
        <v>2321.2</v>
      </c>
      <c r="L43" s="10">
        <f t="shared" si="13"/>
        <v>0</v>
      </c>
    </row>
    <row r="44" spans="1:12" s="2" customFormat="1" ht="15.75" customHeight="1">
      <c r="A44" s="49" t="s">
        <v>100</v>
      </c>
      <c r="B44" s="7">
        <v>653</v>
      </c>
      <c r="C44" s="8">
        <v>1</v>
      </c>
      <c r="D44" s="8">
        <v>13</v>
      </c>
      <c r="E44" s="9" t="s">
        <v>101</v>
      </c>
      <c r="F44" s="7"/>
      <c r="G44" s="10">
        <f t="shared" si="13"/>
        <v>0</v>
      </c>
      <c r="H44" s="10">
        <f t="shared" si="13"/>
        <v>0</v>
      </c>
      <c r="I44" s="10">
        <f t="shared" si="13"/>
        <v>1142.3</v>
      </c>
      <c r="J44" s="10">
        <f t="shared" si="13"/>
        <v>0</v>
      </c>
      <c r="K44" s="10">
        <f t="shared" si="13"/>
        <v>2321.2</v>
      </c>
      <c r="L44" s="10">
        <f t="shared" si="13"/>
        <v>0</v>
      </c>
    </row>
    <row r="45" spans="1:12" s="2" customFormat="1" ht="16.5" customHeight="1">
      <c r="A45" s="49" t="s">
        <v>103</v>
      </c>
      <c r="B45" s="7">
        <v>653</v>
      </c>
      <c r="C45" s="8">
        <v>1</v>
      </c>
      <c r="D45" s="8">
        <v>13</v>
      </c>
      <c r="E45" s="9" t="s">
        <v>142</v>
      </c>
      <c r="F45" s="7">
        <v>0</v>
      </c>
      <c r="G45" s="10">
        <v>0</v>
      </c>
      <c r="H45" s="10">
        <v>0</v>
      </c>
      <c r="I45" s="10">
        <f>I46</f>
        <v>1142.3</v>
      </c>
      <c r="J45" s="10">
        <v>0</v>
      </c>
      <c r="K45" s="10">
        <f>K46</f>
        <v>2321.2</v>
      </c>
      <c r="L45" s="10">
        <v>0</v>
      </c>
    </row>
    <row r="46" spans="1:12" s="2" customFormat="1" ht="15" customHeight="1">
      <c r="A46" s="35" t="s">
        <v>6</v>
      </c>
      <c r="B46" s="7">
        <v>653</v>
      </c>
      <c r="C46" s="8">
        <v>1</v>
      </c>
      <c r="D46" s="8">
        <v>13</v>
      </c>
      <c r="E46" s="9" t="s">
        <v>142</v>
      </c>
      <c r="F46" s="7">
        <v>800</v>
      </c>
      <c r="G46" s="10">
        <v>0</v>
      </c>
      <c r="H46" s="10">
        <v>0</v>
      </c>
      <c r="I46" s="10">
        <f>I47</f>
        <v>1142.3</v>
      </c>
      <c r="J46" s="10">
        <v>0</v>
      </c>
      <c r="K46" s="10">
        <f>K47</f>
        <v>2321.2</v>
      </c>
      <c r="L46" s="10">
        <v>0</v>
      </c>
    </row>
    <row r="47" spans="1:12" s="2" customFormat="1" ht="15" customHeight="1">
      <c r="A47" s="35" t="s">
        <v>28</v>
      </c>
      <c r="B47" s="7">
        <v>653</v>
      </c>
      <c r="C47" s="8">
        <v>1</v>
      </c>
      <c r="D47" s="8">
        <v>13</v>
      </c>
      <c r="E47" s="9" t="s">
        <v>142</v>
      </c>
      <c r="F47" s="7">
        <v>870</v>
      </c>
      <c r="G47" s="10">
        <v>0</v>
      </c>
      <c r="H47" s="10">
        <v>0</v>
      </c>
      <c r="I47" s="10">
        <v>1142.3</v>
      </c>
      <c r="J47" s="10">
        <v>0</v>
      </c>
      <c r="K47" s="10">
        <v>2321.2</v>
      </c>
      <c r="L47" s="10">
        <v>0</v>
      </c>
    </row>
    <row r="48" spans="1:12" s="2" customFormat="1" ht="18.75" customHeight="1">
      <c r="A48" s="36" t="s">
        <v>87</v>
      </c>
      <c r="B48" s="17">
        <v>653</v>
      </c>
      <c r="C48" s="18">
        <v>1</v>
      </c>
      <c r="D48" s="18">
        <v>13</v>
      </c>
      <c r="E48" s="19" t="s">
        <v>53</v>
      </c>
      <c r="F48" s="17"/>
      <c r="G48" s="20">
        <f>G49</f>
        <v>11134.2</v>
      </c>
      <c r="H48" s="20">
        <f aca="true" t="shared" si="14" ref="H48:L49">H49</f>
        <v>0</v>
      </c>
      <c r="I48" s="20">
        <f t="shared" si="14"/>
        <v>11152.8</v>
      </c>
      <c r="J48" s="20">
        <f>J49</f>
        <v>0</v>
      </c>
      <c r="K48" s="20">
        <f t="shared" si="14"/>
        <v>11169.1</v>
      </c>
      <c r="L48" s="20">
        <f t="shared" si="14"/>
        <v>0</v>
      </c>
    </row>
    <row r="49" spans="1:12" s="2" customFormat="1" ht="30.75" customHeight="1">
      <c r="A49" s="37" t="s">
        <v>147</v>
      </c>
      <c r="B49" s="7">
        <v>653</v>
      </c>
      <c r="C49" s="8">
        <v>1</v>
      </c>
      <c r="D49" s="8">
        <v>13</v>
      </c>
      <c r="E49" s="9" t="s">
        <v>44</v>
      </c>
      <c r="F49" s="7"/>
      <c r="G49" s="10">
        <f>G50</f>
        <v>11134.2</v>
      </c>
      <c r="H49" s="10">
        <f t="shared" si="14"/>
        <v>0</v>
      </c>
      <c r="I49" s="10">
        <f t="shared" si="14"/>
        <v>11152.8</v>
      </c>
      <c r="J49" s="10">
        <f t="shared" si="14"/>
        <v>0</v>
      </c>
      <c r="K49" s="10">
        <f t="shared" si="14"/>
        <v>11169.1</v>
      </c>
      <c r="L49" s="10">
        <f t="shared" si="14"/>
        <v>0</v>
      </c>
    </row>
    <row r="50" spans="1:12" s="2" customFormat="1" ht="30" customHeight="1">
      <c r="A50" s="49" t="s">
        <v>144</v>
      </c>
      <c r="B50" s="7">
        <v>653</v>
      </c>
      <c r="C50" s="8">
        <v>1</v>
      </c>
      <c r="D50" s="8">
        <v>13</v>
      </c>
      <c r="E50" s="9" t="s">
        <v>104</v>
      </c>
      <c r="F50" s="7"/>
      <c r="G50" s="10">
        <f>G51</f>
        <v>11134.2</v>
      </c>
      <c r="H50" s="10">
        <f>H51</f>
        <v>0</v>
      </c>
      <c r="I50" s="10">
        <f>I51</f>
        <v>11152.8</v>
      </c>
      <c r="J50" s="10">
        <f>J51</f>
        <v>0</v>
      </c>
      <c r="K50" s="10">
        <f>K51</f>
        <v>11169.1</v>
      </c>
      <c r="L50" s="10">
        <f>L51</f>
        <v>0</v>
      </c>
    </row>
    <row r="51" spans="1:12" s="2" customFormat="1" ht="18" customHeight="1">
      <c r="A51" s="49" t="s">
        <v>105</v>
      </c>
      <c r="B51" s="7">
        <v>653</v>
      </c>
      <c r="C51" s="8">
        <v>1</v>
      </c>
      <c r="D51" s="8">
        <v>13</v>
      </c>
      <c r="E51" s="9" t="s">
        <v>55</v>
      </c>
      <c r="F51" s="7">
        <v>0</v>
      </c>
      <c r="G51" s="10">
        <f aca="true" t="shared" si="15" ref="G51:L51">G52+G54+G56</f>
        <v>11134.2</v>
      </c>
      <c r="H51" s="10">
        <f t="shared" si="15"/>
        <v>0</v>
      </c>
      <c r="I51" s="10">
        <f t="shared" si="15"/>
        <v>11152.8</v>
      </c>
      <c r="J51" s="10">
        <f t="shared" si="15"/>
        <v>0</v>
      </c>
      <c r="K51" s="10">
        <f t="shared" si="15"/>
        <v>11169.1</v>
      </c>
      <c r="L51" s="10">
        <f t="shared" si="15"/>
        <v>0</v>
      </c>
    </row>
    <row r="52" spans="1:12" s="2" customFormat="1" ht="32.25" customHeight="1">
      <c r="A52" s="49" t="s">
        <v>141</v>
      </c>
      <c r="B52" s="7">
        <v>653</v>
      </c>
      <c r="C52" s="8">
        <v>1</v>
      </c>
      <c r="D52" s="8">
        <v>13</v>
      </c>
      <c r="E52" s="9" t="s">
        <v>55</v>
      </c>
      <c r="F52" s="7">
        <v>100</v>
      </c>
      <c r="G52" s="10">
        <f aca="true" t="shared" si="16" ref="G52:L52">G53</f>
        <v>8756.9</v>
      </c>
      <c r="H52" s="10">
        <f t="shared" si="16"/>
        <v>0</v>
      </c>
      <c r="I52" s="10">
        <f t="shared" si="16"/>
        <v>9107.5</v>
      </c>
      <c r="J52" s="10">
        <f t="shared" si="16"/>
        <v>0</v>
      </c>
      <c r="K52" s="10">
        <f t="shared" si="16"/>
        <v>9107.5</v>
      </c>
      <c r="L52" s="10">
        <f t="shared" si="16"/>
        <v>0</v>
      </c>
    </row>
    <row r="53" spans="1:12" s="2" customFormat="1" ht="15" customHeight="1">
      <c r="A53" s="35" t="s">
        <v>8</v>
      </c>
      <c r="B53" s="7">
        <v>653</v>
      </c>
      <c r="C53" s="8">
        <v>1</v>
      </c>
      <c r="D53" s="8">
        <v>13</v>
      </c>
      <c r="E53" s="9" t="s">
        <v>55</v>
      </c>
      <c r="F53" s="7">
        <v>110</v>
      </c>
      <c r="G53" s="10">
        <v>8756.9</v>
      </c>
      <c r="H53" s="10">
        <v>0</v>
      </c>
      <c r="I53" s="10">
        <v>9107.5</v>
      </c>
      <c r="J53" s="10">
        <v>0</v>
      </c>
      <c r="K53" s="10">
        <v>9107.5</v>
      </c>
      <c r="L53" s="10">
        <v>0</v>
      </c>
    </row>
    <row r="54" spans="1:12" s="2" customFormat="1" ht="15" customHeight="1">
      <c r="A54" s="35" t="s">
        <v>76</v>
      </c>
      <c r="B54" s="7">
        <v>653</v>
      </c>
      <c r="C54" s="8">
        <v>1</v>
      </c>
      <c r="D54" s="8">
        <v>13</v>
      </c>
      <c r="E54" s="9" t="s">
        <v>55</v>
      </c>
      <c r="F54" s="7">
        <v>200</v>
      </c>
      <c r="G54" s="10">
        <f aca="true" t="shared" si="17" ref="G54:L54">G55</f>
        <v>2355.3</v>
      </c>
      <c r="H54" s="10">
        <f t="shared" si="17"/>
        <v>0</v>
      </c>
      <c r="I54" s="10">
        <f t="shared" si="17"/>
        <v>2023.3</v>
      </c>
      <c r="J54" s="10">
        <f t="shared" si="17"/>
        <v>0</v>
      </c>
      <c r="K54" s="10">
        <f t="shared" si="17"/>
        <v>2039.6</v>
      </c>
      <c r="L54" s="10">
        <f t="shared" si="17"/>
        <v>0</v>
      </c>
    </row>
    <row r="55" spans="1:12" s="2" customFormat="1" ht="15" customHeight="1">
      <c r="A55" s="35" t="s">
        <v>4</v>
      </c>
      <c r="B55" s="7">
        <v>653</v>
      </c>
      <c r="C55" s="8">
        <v>1</v>
      </c>
      <c r="D55" s="8">
        <v>13</v>
      </c>
      <c r="E55" s="9" t="s">
        <v>55</v>
      </c>
      <c r="F55" s="7">
        <v>240</v>
      </c>
      <c r="G55" s="10">
        <v>2355.3</v>
      </c>
      <c r="H55" s="10">
        <v>0</v>
      </c>
      <c r="I55" s="10">
        <v>2023.3</v>
      </c>
      <c r="J55" s="10">
        <v>0</v>
      </c>
      <c r="K55" s="10">
        <v>2039.6</v>
      </c>
      <c r="L55" s="10">
        <v>0</v>
      </c>
    </row>
    <row r="56" spans="1:12" s="2" customFormat="1" ht="14.25" customHeight="1">
      <c r="A56" s="37" t="s">
        <v>6</v>
      </c>
      <c r="B56" s="7">
        <v>653</v>
      </c>
      <c r="C56" s="8">
        <v>1</v>
      </c>
      <c r="D56" s="8">
        <v>13</v>
      </c>
      <c r="E56" s="9" t="s">
        <v>55</v>
      </c>
      <c r="F56" s="7">
        <v>800</v>
      </c>
      <c r="G56" s="10">
        <f aca="true" t="shared" si="18" ref="G56:L56">G57</f>
        <v>22</v>
      </c>
      <c r="H56" s="10">
        <f t="shared" si="18"/>
        <v>0</v>
      </c>
      <c r="I56" s="10">
        <f t="shared" si="18"/>
        <v>22</v>
      </c>
      <c r="J56" s="10">
        <f t="shared" si="18"/>
        <v>0</v>
      </c>
      <c r="K56" s="10">
        <f t="shared" si="18"/>
        <v>22</v>
      </c>
      <c r="L56" s="10">
        <f t="shared" si="18"/>
        <v>0</v>
      </c>
    </row>
    <row r="57" spans="1:12" s="2" customFormat="1" ht="15" customHeight="1">
      <c r="A57" s="37" t="s">
        <v>7</v>
      </c>
      <c r="B57" s="7">
        <v>653</v>
      </c>
      <c r="C57" s="8">
        <v>1</v>
      </c>
      <c r="D57" s="8">
        <v>13</v>
      </c>
      <c r="E57" s="9" t="s">
        <v>55</v>
      </c>
      <c r="F57" s="7">
        <v>850</v>
      </c>
      <c r="G57" s="10">
        <v>22</v>
      </c>
      <c r="H57" s="10">
        <v>0</v>
      </c>
      <c r="I57" s="10">
        <v>22</v>
      </c>
      <c r="J57" s="10">
        <v>0</v>
      </c>
      <c r="K57" s="10">
        <v>22</v>
      </c>
      <c r="L57" s="10">
        <v>0</v>
      </c>
    </row>
    <row r="58" spans="1:12" s="2" customFormat="1" ht="18" customHeight="1">
      <c r="A58" s="36" t="s">
        <v>79</v>
      </c>
      <c r="B58" s="17">
        <v>653</v>
      </c>
      <c r="C58" s="18">
        <v>1</v>
      </c>
      <c r="D58" s="18">
        <v>13</v>
      </c>
      <c r="E58" s="19" t="s">
        <v>43</v>
      </c>
      <c r="F58" s="17"/>
      <c r="G58" s="20">
        <f aca="true" t="shared" si="19" ref="G58:L58">G59+G64</f>
        <v>2416.3</v>
      </c>
      <c r="H58" s="20">
        <f t="shared" si="19"/>
        <v>0</v>
      </c>
      <c r="I58" s="20">
        <f t="shared" si="19"/>
        <v>1804.3</v>
      </c>
      <c r="J58" s="20">
        <f t="shared" si="19"/>
        <v>0</v>
      </c>
      <c r="K58" s="20">
        <f t="shared" si="19"/>
        <v>826</v>
      </c>
      <c r="L58" s="20">
        <f t="shared" si="19"/>
        <v>0</v>
      </c>
    </row>
    <row r="59" spans="1:12" s="2" customFormat="1" ht="33.75" customHeight="1">
      <c r="A59" s="37" t="s">
        <v>148</v>
      </c>
      <c r="B59" s="7">
        <v>653</v>
      </c>
      <c r="C59" s="8">
        <v>1</v>
      </c>
      <c r="D59" s="8">
        <v>13</v>
      </c>
      <c r="E59" s="9" t="s">
        <v>89</v>
      </c>
      <c r="F59" s="17"/>
      <c r="G59" s="20">
        <f aca="true" t="shared" si="20" ref="G59:L61">G60</f>
        <v>1864.3</v>
      </c>
      <c r="H59" s="20">
        <f t="shared" si="20"/>
        <v>0</v>
      </c>
      <c r="I59" s="20">
        <f t="shared" si="20"/>
        <v>1314.3</v>
      </c>
      <c r="J59" s="20">
        <f t="shared" si="20"/>
        <v>0</v>
      </c>
      <c r="K59" s="20">
        <f t="shared" si="20"/>
        <v>336</v>
      </c>
      <c r="L59" s="20">
        <f t="shared" si="20"/>
        <v>0</v>
      </c>
    </row>
    <row r="60" spans="1:12" s="2" customFormat="1" ht="15" customHeight="1">
      <c r="A60" s="49" t="s">
        <v>106</v>
      </c>
      <c r="B60" s="7">
        <v>653</v>
      </c>
      <c r="C60" s="8">
        <v>1</v>
      </c>
      <c r="D60" s="8">
        <v>13</v>
      </c>
      <c r="E60" s="9" t="s">
        <v>107</v>
      </c>
      <c r="F60" s="17"/>
      <c r="G60" s="20">
        <f t="shared" si="20"/>
        <v>1864.3</v>
      </c>
      <c r="H60" s="20">
        <f t="shared" si="20"/>
        <v>0</v>
      </c>
      <c r="I60" s="20">
        <f t="shared" si="20"/>
        <v>1314.3</v>
      </c>
      <c r="J60" s="20">
        <f t="shared" si="20"/>
        <v>0</v>
      </c>
      <c r="K60" s="20">
        <f t="shared" si="20"/>
        <v>336</v>
      </c>
      <c r="L60" s="20">
        <f t="shared" si="20"/>
        <v>0</v>
      </c>
    </row>
    <row r="61" spans="1:12" s="2" customFormat="1" ht="16.5" customHeight="1">
      <c r="A61" s="49" t="s">
        <v>108</v>
      </c>
      <c r="B61" s="7">
        <v>653</v>
      </c>
      <c r="C61" s="8">
        <v>1</v>
      </c>
      <c r="D61" s="8">
        <v>13</v>
      </c>
      <c r="E61" s="9" t="s">
        <v>90</v>
      </c>
      <c r="F61" s="7">
        <v>0</v>
      </c>
      <c r="G61" s="10">
        <f t="shared" si="20"/>
        <v>1864.3</v>
      </c>
      <c r="H61" s="10">
        <f t="shared" si="20"/>
        <v>0</v>
      </c>
      <c r="I61" s="10">
        <f t="shared" si="20"/>
        <v>1314.3</v>
      </c>
      <c r="J61" s="10">
        <f t="shared" si="20"/>
        <v>0</v>
      </c>
      <c r="K61" s="10">
        <f t="shared" si="20"/>
        <v>336</v>
      </c>
      <c r="L61" s="10">
        <f t="shared" si="20"/>
        <v>0</v>
      </c>
    </row>
    <row r="62" spans="1:12" s="2" customFormat="1" ht="15.75" customHeight="1">
      <c r="A62" s="37" t="s">
        <v>76</v>
      </c>
      <c r="B62" s="7">
        <v>653</v>
      </c>
      <c r="C62" s="8">
        <v>1</v>
      </c>
      <c r="D62" s="8">
        <v>13</v>
      </c>
      <c r="E62" s="9" t="s">
        <v>90</v>
      </c>
      <c r="F62" s="7">
        <v>200</v>
      </c>
      <c r="G62" s="10">
        <f aca="true" t="shared" si="21" ref="G62:L62">G63</f>
        <v>1864.3</v>
      </c>
      <c r="H62" s="10">
        <f t="shared" si="21"/>
        <v>0</v>
      </c>
      <c r="I62" s="10">
        <f t="shared" si="21"/>
        <v>1314.3</v>
      </c>
      <c r="J62" s="10">
        <f t="shared" si="21"/>
        <v>0</v>
      </c>
      <c r="K62" s="10">
        <f t="shared" si="21"/>
        <v>336</v>
      </c>
      <c r="L62" s="10">
        <f t="shared" si="21"/>
        <v>0</v>
      </c>
    </row>
    <row r="63" spans="1:12" s="2" customFormat="1" ht="14.25" customHeight="1">
      <c r="A63" s="37" t="s">
        <v>4</v>
      </c>
      <c r="B63" s="7">
        <v>653</v>
      </c>
      <c r="C63" s="8">
        <v>1</v>
      </c>
      <c r="D63" s="8">
        <v>13</v>
      </c>
      <c r="E63" s="9" t="s">
        <v>90</v>
      </c>
      <c r="F63" s="7">
        <v>240</v>
      </c>
      <c r="G63" s="10">
        <v>1864.3</v>
      </c>
      <c r="H63" s="10">
        <v>0</v>
      </c>
      <c r="I63" s="10">
        <v>1314.3</v>
      </c>
      <c r="J63" s="10">
        <v>0</v>
      </c>
      <c r="K63" s="10">
        <v>336</v>
      </c>
      <c r="L63" s="10">
        <v>0</v>
      </c>
    </row>
    <row r="64" spans="1:12" s="2" customFormat="1" ht="30.75" customHeight="1">
      <c r="A64" s="37" t="s">
        <v>149</v>
      </c>
      <c r="B64" s="7">
        <v>653</v>
      </c>
      <c r="C64" s="8">
        <v>1</v>
      </c>
      <c r="D64" s="8">
        <v>13</v>
      </c>
      <c r="E64" s="9" t="s">
        <v>91</v>
      </c>
      <c r="F64" s="7"/>
      <c r="G64" s="10">
        <f aca="true" t="shared" si="22" ref="G64:L66">G65</f>
        <v>552</v>
      </c>
      <c r="H64" s="10">
        <f t="shared" si="22"/>
        <v>0</v>
      </c>
      <c r="I64" s="10">
        <f t="shared" si="22"/>
        <v>490</v>
      </c>
      <c r="J64" s="10">
        <f t="shared" si="22"/>
        <v>0</v>
      </c>
      <c r="K64" s="10">
        <f t="shared" si="22"/>
        <v>490</v>
      </c>
      <c r="L64" s="10">
        <f t="shared" si="22"/>
        <v>0</v>
      </c>
    </row>
    <row r="65" spans="1:12" s="2" customFormat="1" ht="27.75" customHeight="1">
      <c r="A65" s="49" t="s">
        <v>109</v>
      </c>
      <c r="B65" s="7">
        <v>653</v>
      </c>
      <c r="C65" s="8">
        <v>1</v>
      </c>
      <c r="D65" s="8">
        <v>13</v>
      </c>
      <c r="E65" s="9" t="s">
        <v>110</v>
      </c>
      <c r="F65" s="7"/>
      <c r="G65" s="10">
        <f t="shared" si="22"/>
        <v>552</v>
      </c>
      <c r="H65" s="10">
        <f t="shared" si="22"/>
        <v>0</v>
      </c>
      <c r="I65" s="10">
        <f t="shared" si="22"/>
        <v>490</v>
      </c>
      <c r="J65" s="10">
        <f t="shared" si="22"/>
        <v>0</v>
      </c>
      <c r="K65" s="10">
        <f t="shared" si="22"/>
        <v>490</v>
      </c>
      <c r="L65" s="10">
        <f t="shared" si="22"/>
        <v>0</v>
      </c>
    </row>
    <row r="66" spans="1:12" s="2" customFormat="1" ht="14.25" customHeight="1">
      <c r="A66" s="49" t="s">
        <v>108</v>
      </c>
      <c r="B66" s="7">
        <v>653</v>
      </c>
      <c r="C66" s="8">
        <v>1</v>
      </c>
      <c r="D66" s="8">
        <v>13</v>
      </c>
      <c r="E66" s="9" t="s">
        <v>92</v>
      </c>
      <c r="F66" s="7">
        <v>0</v>
      </c>
      <c r="G66" s="10">
        <f t="shared" si="22"/>
        <v>552</v>
      </c>
      <c r="H66" s="10">
        <f t="shared" si="22"/>
        <v>0</v>
      </c>
      <c r="I66" s="10">
        <f t="shared" si="22"/>
        <v>490</v>
      </c>
      <c r="J66" s="10">
        <f t="shared" si="22"/>
        <v>0</v>
      </c>
      <c r="K66" s="10">
        <f t="shared" si="22"/>
        <v>490</v>
      </c>
      <c r="L66" s="10">
        <f t="shared" si="22"/>
        <v>0</v>
      </c>
    </row>
    <row r="67" spans="1:12" s="2" customFormat="1" ht="19.5" customHeight="1">
      <c r="A67" s="37" t="s">
        <v>76</v>
      </c>
      <c r="B67" s="7">
        <v>653</v>
      </c>
      <c r="C67" s="8">
        <v>1</v>
      </c>
      <c r="D67" s="8">
        <v>13</v>
      </c>
      <c r="E67" s="9" t="s">
        <v>92</v>
      </c>
      <c r="F67" s="7">
        <v>200</v>
      </c>
      <c r="G67" s="10">
        <f aca="true" t="shared" si="23" ref="G67:L67">G68</f>
        <v>552</v>
      </c>
      <c r="H67" s="10">
        <f t="shared" si="23"/>
        <v>0</v>
      </c>
      <c r="I67" s="10">
        <f t="shared" si="23"/>
        <v>490</v>
      </c>
      <c r="J67" s="10">
        <f t="shared" si="23"/>
        <v>0</v>
      </c>
      <c r="K67" s="10">
        <f t="shared" si="23"/>
        <v>490</v>
      </c>
      <c r="L67" s="10">
        <f t="shared" si="23"/>
        <v>0</v>
      </c>
    </row>
    <row r="68" spans="1:12" s="2" customFormat="1" ht="14.25" customHeight="1">
      <c r="A68" s="37" t="s">
        <v>4</v>
      </c>
      <c r="B68" s="7">
        <v>653</v>
      </c>
      <c r="C68" s="8">
        <v>1</v>
      </c>
      <c r="D68" s="8">
        <v>13</v>
      </c>
      <c r="E68" s="9" t="s">
        <v>92</v>
      </c>
      <c r="F68" s="7">
        <v>240</v>
      </c>
      <c r="G68" s="10">
        <v>552</v>
      </c>
      <c r="H68" s="10">
        <v>0</v>
      </c>
      <c r="I68" s="10">
        <v>490</v>
      </c>
      <c r="J68" s="10">
        <v>0</v>
      </c>
      <c r="K68" s="10">
        <v>490</v>
      </c>
      <c r="L68" s="10">
        <v>0</v>
      </c>
    </row>
    <row r="69" spans="1:12" s="2" customFormat="1" ht="15" customHeight="1">
      <c r="A69" s="39" t="s">
        <v>47</v>
      </c>
      <c r="B69" s="3">
        <v>653</v>
      </c>
      <c r="C69" s="4">
        <v>2</v>
      </c>
      <c r="D69" s="4">
        <v>0</v>
      </c>
      <c r="E69" s="5"/>
      <c r="F69" s="3"/>
      <c r="G69" s="6">
        <f aca="true" t="shared" si="24" ref="G69:G75">G70</f>
        <v>297.3</v>
      </c>
      <c r="H69" s="6">
        <f aca="true" t="shared" si="25" ref="H69:L71">H70</f>
        <v>297.3</v>
      </c>
      <c r="I69" s="6">
        <f t="shared" si="25"/>
        <v>311.2</v>
      </c>
      <c r="J69" s="6">
        <f t="shared" si="25"/>
        <v>311.2</v>
      </c>
      <c r="K69" s="6">
        <f t="shared" si="25"/>
        <v>322.6</v>
      </c>
      <c r="L69" s="6">
        <f t="shared" si="25"/>
        <v>322.6</v>
      </c>
    </row>
    <row r="70" spans="1:12" s="2" customFormat="1" ht="15" customHeight="1">
      <c r="A70" s="39" t="s">
        <v>16</v>
      </c>
      <c r="B70" s="3">
        <v>653</v>
      </c>
      <c r="C70" s="4">
        <v>2</v>
      </c>
      <c r="D70" s="4">
        <v>3</v>
      </c>
      <c r="E70" s="5"/>
      <c r="F70" s="3"/>
      <c r="G70" s="6">
        <f t="shared" si="24"/>
        <v>297.3</v>
      </c>
      <c r="H70" s="6">
        <f t="shared" si="25"/>
        <v>297.3</v>
      </c>
      <c r="I70" s="6">
        <f t="shared" si="25"/>
        <v>311.2</v>
      </c>
      <c r="J70" s="6">
        <f t="shared" si="25"/>
        <v>311.2</v>
      </c>
      <c r="K70" s="6">
        <f t="shared" si="25"/>
        <v>322.6</v>
      </c>
      <c r="L70" s="6">
        <f t="shared" si="25"/>
        <v>322.6</v>
      </c>
    </row>
    <row r="71" spans="1:12" s="2" customFormat="1" ht="19.5" customHeight="1">
      <c r="A71" s="36" t="s">
        <v>77</v>
      </c>
      <c r="B71" s="17">
        <v>653</v>
      </c>
      <c r="C71" s="18">
        <v>2</v>
      </c>
      <c r="D71" s="18">
        <v>3</v>
      </c>
      <c r="E71" s="19" t="s">
        <v>53</v>
      </c>
      <c r="F71" s="17"/>
      <c r="G71" s="20">
        <f t="shared" si="24"/>
        <v>297.3</v>
      </c>
      <c r="H71" s="20">
        <f t="shared" si="25"/>
        <v>297.3</v>
      </c>
      <c r="I71" s="20">
        <f t="shared" si="25"/>
        <v>311.2</v>
      </c>
      <c r="J71" s="20">
        <f t="shared" si="25"/>
        <v>311.2</v>
      </c>
      <c r="K71" s="20">
        <f t="shared" si="25"/>
        <v>322.6</v>
      </c>
      <c r="L71" s="20">
        <f t="shared" si="25"/>
        <v>322.6</v>
      </c>
    </row>
    <row r="72" spans="1:12" s="2" customFormat="1" ht="32.25" customHeight="1">
      <c r="A72" s="37" t="s">
        <v>150</v>
      </c>
      <c r="B72" s="7">
        <v>653</v>
      </c>
      <c r="C72" s="8">
        <v>2</v>
      </c>
      <c r="D72" s="8">
        <v>3</v>
      </c>
      <c r="E72" s="9" t="s">
        <v>52</v>
      </c>
      <c r="F72" s="7"/>
      <c r="G72" s="10">
        <f t="shared" si="24"/>
        <v>297.3</v>
      </c>
      <c r="H72" s="10">
        <f aca="true" t="shared" si="26" ref="H72:L75">H73</f>
        <v>297.3</v>
      </c>
      <c r="I72" s="10">
        <f t="shared" si="26"/>
        <v>311.2</v>
      </c>
      <c r="J72" s="10">
        <f t="shared" si="26"/>
        <v>311.2</v>
      </c>
      <c r="K72" s="10">
        <f t="shared" si="26"/>
        <v>322.6</v>
      </c>
      <c r="L72" s="10">
        <f t="shared" si="26"/>
        <v>322.6</v>
      </c>
    </row>
    <row r="73" spans="1:12" s="2" customFormat="1" ht="34.5" customHeight="1">
      <c r="A73" s="49" t="s">
        <v>143</v>
      </c>
      <c r="B73" s="7">
        <v>653</v>
      </c>
      <c r="C73" s="8">
        <v>2</v>
      </c>
      <c r="D73" s="8">
        <v>3</v>
      </c>
      <c r="E73" s="9" t="s">
        <v>94</v>
      </c>
      <c r="F73" s="7"/>
      <c r="G73" s="10">
        <f t="shared" si="24"/>
        <v>297.3</v>
      </c>
      <c r="H73" s="10">
        <f t="shared" si="26"/>
        <v>297.3</v>
      </c>
      <c r="I73" s="10">
        <f t="shared" si="26"/>
        <v>311.2</v>
      </c>
      <c r="J73" s="10">
        <f t="shared" si="26"/>
        <v>311.2</v>
      </c>
      <c r="K73" s="10">
        <f t="shared" si="26"/>
        <v>322.6</v>
      </c>
      <c r="L73" s="10">
        <f t="shared" si="26"/>
        <v>322.6</v>
      </c>
    </row>
    <row r="74" spans="1:12" s="2" customFormat="1" ht="18.75" customHeight="1">
      <c r="A74" s="49" t="s">
        <v>159</v>
      </c>
      <c r="B74" s="7">
        <v>653</v>
      </c>
      <c r="C74" s="8">
        <v>2</v>
      </c>
      <c r="D74" s="8">
        <v>3</v>
      </c>
      <c r="E74" s="9" t="s">
        <v>111</v>
      </c>
      <c r="F74" s="7">
        <v>0</v>
      </c>
      <c r="G74" s="10">
        <f t="shared" si="24"/>
        <v>297.3</v>
      </c>
      <c r="H74" s="10">
        <f t="shared" si="26"/>
        <v>297.3</v>
      </c>
      <c r="I74" s="10">
        <f t="shared" si="26"/>
        <v>311.2</v>
      </c>
      <c r="J74" s="10">
        <f t="shared" si="26"/>
        <v>311.2</v>
      </c>
      <c r="K74" s="10">
        <f t="shared" si="26"/>
        <v>322.6</v>
      </c>
      <c r="L74" s="10">
        <f t="shared" si="26"/>
        <v>322.6</v>
      </c>
    </row>
    <row r="75" spans="1:12" s="2" customFormat="1" ht="30.75" customHeight="1">
      <c r="A75" s="49" t="s">
        <v>141</v>
      </c>
      <c r="B75" s="7">
        <v>653</v>
      </c>
      <c r="C75" s="8">
        <v>2</v>
      </c>
      <c r="D75" s="8">
        <v>3</v>
      </c>
      <c r="E75" s="9" t="s">
        <v>111</v>
      </c>
      <c r="F75" s="7">
        <v>100</v>
      </c>
      <c r="G75" s="10">
        <f t="shared" si="24"/>
        <v>297.3</v>
      </c>
      <c r="H75" s="10">
        <f t="shared" si="26"/>
        <v>297.3</v>
      </c>
      <c r="I75" s="10">
        <f t="shared" si="26"/>
        <v>311.2</v>
      </c>
      <c r="J75" s="10">
        <f t="shared" si="26"/>
        <v>311.2</v>
      </c>
      <c r="K75" s="10">
        <f t="shared" si="26"/>
        <v>322.6</v>
      </c>
      <c r="L75" s="10">
        <f t="shared" si="26"/>
        <v>322.6</v>
      </c>
    </row>
    <row r="76" spans="1:12" s="2" customFormat="1" ht="15" customHeight="1">
      <c r="A76" s="37" t="s">
        <v>3</v>
      </c>
      <c r="B76" s="7">
        <v>653</v>
      </c>
      <c r="C76" s="8">
        <v>2</v>
      </c>
      <c r="D76" s="8">
        <v>3</v>
      </c>
      <c r="E76" s="9" t="s">
        <v>111</v>
      </c>
      <c r="F76" s="7">
        <v>120</v>
      </c>
      <c r="G76" s="10">
        <v>297.3</v>
      </c>
      <c r="H76" s="10">
        <v>297.3</v>
      </c>
      <c r="I76" s="10">
        <v>311.2</v>
      </c>
      <c r="J76" s="10">
        <v>311.2</v>
      </c>
      <c r="K76" s="10">
        <v>322.6</v>
      </c>
      <c r="L76" s="10">
        <v>322.6</v>
      </c>
    </row>
    <row r="77" spans="1:12" s="2" customFormat="1" ht="15" customHeight="1">
      <c r="A77" s="39" t="s">
        <v>48</v>
      </c>
      <c r="B77" s="3">
        <v>653</v>
      </c>
      <c r="C77" s="4">
        <v>3</v>
      </c>
      <c r="D77" s="4">
        <v>0</v>
      </c>
      <c r="E77" s="5"/>
      <c r="F77" s="3"/>
      <c r="G77" s="6">
        <f aca="true" t="shared" si="27" ref="G77:L77">G78+G88+G100</f>
        <v>770.4</v>
      </c>
      <c r="H77" s="6">
        <f t="shared" si="27"/>
        <v>24.2</v>
      </c>
      <c r="I77" s="6">
        <f t="shared" si="27"/>
        <v>725.4</v>
      </c>
      <c r="J77" s="6">
        <f t="shared" si="27"/>
        <v>24.2</v>
      </c>
      <c r="K77" s="6">
        <f t="shared" si="27"/>
        <v>727.4</v>
      </c>
      <c r="L77" s="6">
        <f t="shared" si="27"/>
        <v>24.2</v>
      </c>
    </row>
    <row r="78" spans="1:12" s="34" customFormat="1" ht="15" customHeight="1">
      <c r="A78" s="39" t="s">
        <v>30</v>
      </c>
      <c r="B78" s="3">
        <v>653</v>
      </c>
      <c r="C78" s="4">
        <v>3</v>
      </c>
      <c r="D78" s="4">
        <v>4</v>
      </c>
      <c r="E78" s="5"/>
      <c r="F78" s="3"/>
      <c r="G78" s="6">
        <f aca="true" t="shared" si="28" ref="G78:L80">G79</f>
        <v>24.2</v>
      </c>
      <c r="H78" s="6">
        <f t="shared" si="28"/>
        <v>24.2</v>
      </c>
      <c r="I78" s="6">
        <f t="shared" si="28"/>
        <v>24.2</v>
      </c>
      <c r="J78" s="6">
        <f t="shared" si="28"/>
        <v>24.2</v>
      </c>
      <c r="K78" s="6">
        <f t="shared" si="28"/>
        <v>24.2</v>
      </c>
      <c r="L78" s="6">
        <f t="shared" si="28"/>
        <v>24.2</v>
      </c>
    </row>
    <row r="79" spans="1:12" s="2" customFormat="1" ht="19.5" customHeight="1">
      <c r="A79" s="36" t="s">
        <v>77</v>
      </c>
      <c r="B79" s="17">
        <v>653</v>
      </c>
      <c r="C79" s="18">
        <v>3</v>
      </c>
      <c r="D79" s="18">
        <v>4</v>
      </c>
      <c r="E79" s="19" t="s">
        <v>53</v>
      </c>
      <c r="F79" s="17"/>
      <c r="G79" s="20">
        <f>G80</f>
        <v>24.2</v>
      </c>
      <c r="H79" s="20">
        <f t="shared" si="28"/>
        <v>24.2</v>
      </c>
      <c r="I79" s="20">
        <f t="shared" si="28"/>
        <v>24.2</v>
      </c>
      <c r="J79" s="20">
        <f t="shared" si="28"/>
        <v>24.2</v>
      </c>
      <c r="K79" s="20">
        <f t="shared" si="28"/>
        <v>24.2</v>
      </c>
      <c r="L79" s="20">
        <f t="shared" si="28"/>
        <v>24.2</v>
      </c>
    </row>
    <row r="80" spans="1:12" s="2" customFormat="1" ht="30" customHeight="1">
      <c r="A80" s="37" t="s">
        <v>145</v>
      </c>
      <c r="B80" s="7">
        <v>653</v>
      </c>
      <c r="C80" s="8">
        <v>3</v>
      </c>
      <c r="D80" s="8">
        <v>4</v>
      </c>
      <c r="E80" s="9" t="s">
        <v>52</v>
      </c>
      <c r="F80" s="7"/>
      <c r="G80" s="10">
        <f>G81</f>
        <v>24.2</v>
      </c>
      <c r="H80" s="10">
        <f t="shared" si="28"/>
        <v>24.2</v>
      </c>
      <c r="I80" s="10">
        <f t="shared" si="28"/>
        <v>24.2</v>
      </c>
      <c r="J80" s="10">
        <f t="shared" si="28"/>
        <v>24.2</v>
      </c>
      <c r="K80" s="10">
        <f t="shared" si="28"/>
        <v>24.2</v>
      </c>
      <c r="L80" s="10">
        <f t="shared" si="28"/>
        <v>24.2</v>
      </c>
    </row>
    <row r="81" spans="1:12" s="2" customFormat="1" ht="27.75" customHeight="1">
      <c r="A81" s="49" t="s">
        <v>143</v>
      </c>
      <c r="B81" s="7">
        <v>653</v>
      </c>
      <c r="C81" s="8">
        <v>3</v>
      </c>
      <c r="D81" s="8">
        <v>4</v>
      </c>
      <c r="E81" s="9" t="s">
        <v>94</v>
      </c>
      <c r="F81" s="7"/>
      <c r="G81" s="10">
        <f aca="true" t="shared" si="29" ref="G81:L81">G82+G85</f>
        <v>24.2</v>
      </c>
      <c r="H81" s="10">
        <f t="shared" si="29"/>
        <v>24.2</v>
      </c>
      <c r="I81" s="10">
        <f t="shared" si="29"/>
        <v>24.2</v>
      </c>
      <c r="J81" s="10">
        <f t="shared" si="29"/>
        <v>24.2</v>
      </c>
      <c r="K81" s="10">
        <f t="shared" si="29"/>
        <v>24.2</v>
      </c>
      <c r="L81" s="10">
        <f t="shared" si="29"/>
        <v>24.2</v>
      </c>
    </row>
    <row r="82" spans="1:12" s="2" customFormat="1" ht="18.75" customHeight="1">
      <c r="A82" s="49" t="s">
        <v>112</v>
      </c>
      <c r="B82" s="7">
        <v>653</v>
      </c>
      <c r="C82" s="8">
        <v>3</v>
      </c>
      <c r="D82" s="8">
        <v>4</v>
      </c>
      <c r="E82" s="9" t="s">
        <v>113</v>
      </c>
      <c r="F82" s="7">
        <v>0</v>
      </c>
      <c r="G82" s="10">
        <f aca="true" t="shared" si="30" ref="G82:L83">G83</f>
        <v>18.9</v>
      </c>
      <c r="H82" s="10">
        <f t="shared" si="30"/>
        <v>18.9</v>
      </c>
      <c r="I82" s="10">
        <f t="shared" si="30"/>
        <v>18.9</v>
      </c>
      <c r="J82" s="10">
        <f t="shared" si="30"/>
        <v>18.9</v>
      </c>
      <c r="K82" s="10">
        <f t="shared" si="30"/>
        <v>18.9</v>
      </c>
      <c r="L82" s="10">
        <f t="shared" si="30"/>
        <v>18.9</v>
      </c>
    </row>
    <row r="83" spans="1:12" s="2" customFormat="1" ht="15" customHeight="1">
      <c r="A83" s="35" t="s">
        <v>76</v>
      </c>
      <c r="B83" s="7">
        <v>653</v>
      </c>
      <c r="C83" s="8">
        <v>3</v>
      </c>
      <c r="D83" s="8">
        <v>4</v>
      </c>
      <c r="E83" s="9" t="s">
        <v>113</v>
      </c>
      <c r="F83" s="7">
        <v>200</v>
      </c>
      <c r="G83" s="10">
        <f t="shared" si="30"/>
        <v>18.9</v>
      </c>
      <c r="H83" s="10">
        <f t="shared" si="30"/>
        <v>18.9</v>
      </c>
      <c r="I83" s="10">
        <f t="shared" si="30"/>
        <v>18.9</v>
      </c>
      <c r="J83" s="10">
        <f t="shared" si="30"/>
        <v>18.9</v>
      </c>
      <c r="K83" s="10">
        <f t="shared" si="30"/>
        <v>18.9</v>
      </c>
      <c r="L83" s="10">
        <f t="shared" si="30"/>
        <v>18.9</v>
      </c>
    </row>
    <row r="84" spans="1:12" s="2" customFormat="1" ht="15" customHeight="1">
      <c r="A84" s="35" t="s">
        <v>4</v>
      </c>
      <c r="B84" s="7">
        <v>653</v>
      </c>
      <c r="C84" s="8">
        <v>3</v>
      </c>
      <c r="D84" s="8">
        <v>4</v>
      </c>
      <c r="E84" s="9" t="s">
        <v>113</v>
      </c>
      <c r="F84" s="7">
        <v>240</v>
      </c>
      <c r="G84" s="10">
        <v>18.9</v>
      </c>
      <c r="H84" s="10">
        <v>18.9</v>
      </c>
      <c r="I84" s="10">
        <v>18.9</v>
      </c>
      <c r="J84" s="10">
        <v>18.9</v>
      </c>
      <c r="K84" s="10">
        <v>18.9</v>
      </c>
      <c r="L84" s="10">
        <v>18.9</v>
      </c>
    </row>
    <row r="85" spans="1:12" s="2" customFormat="1" ht="30.75" customHeight="1">
      <c r="A85" s="49" t="s">
        <v>115</v>
      </c>
      <c r="B85" s="7">
        <v>653</v>
      </c>
      <c r="C85" s="8">
        <v>3</v>
      </c>
      <c r="D85" s="8">
        <v>4</v>
      </c>
      <c r="E85" s="9" t="s">
        <v>114</v>
      </c>
      <c r="F85" s="7">
        <v>0</v>
      </c>
      <c r="G85" s="10">
        <f aca="true" t="shared" si="31" ref="G85:L85">G86</f>
        <v>5.3</v>
      </c>
      <c r="H85" s="10">
        <f t="shared" si="31"/>
        <v>5.3</v>
      </c>
      <c r="I85" s="10">
        <f t="shared" si="31"/>
        <v>5.3</v>
      </c>
      <c r="J85" s="10">
        <f t="shared" si="31"/>
        <v>5.3</v>
      </c>
      <c r="K85" s="10">
        <f t="shared" si="31"/>
        <v>5.3</v>
      </c>
      <c r="L85" s="10">
        <f t="shared" si="31"/>
        <v>5.3</v>
      </c>
    </row>
    <row r="86" spans="1:12" s="2" customFormat="1" ht="15" customHeight="1">
      <c r="A86" s="35" t="s">
        <v>76</v>
      </c>
      <c r="B86" s="7">
        <v>653</v>
      </c>
      <c r="C86" s="8">
        <v>3</v>
      </c>
      <c r="D86" s="8">
        <v>4</v>
      </c>
      <c r="E86" s="9" t="s">
        <v>114</v>
      </c>
      <c r="F86" s="7">
        <v>200</v>
      </c>
      <c r="G86" s="10">
        <f aca="true" t="shared" si="32" ref="G86:L86">G87</f>
        <v>5.3</v>
      </c>
      <c r="H86" s="10">
        <f t="shared" si="32"/>
        <v>5.3</v>
      </c>
      <c r="I86" s="10">
        <f t="shared" si="32"/>
        <v>5.3</v>
      </c>
      <c r="J86" s="10">
        <f t="shared" si="32"/>
        <v>5.3</v>
      </c>
      <c r="K86" s="10">
        <f t="shared" si="32"/>
        <v>5.3</v>
      </c>
      <c r="L86" s="10">
        <f t="shared" si="32"/>
        <v>5.3</v>
      </c>
    </row>
    <row r="87" spans="1:12" s="2" customFormat="1" ht="15" customHeight="1">
      <c r="A87" s="35" t="s">
        <v>4</v>
      </c>
      <c r="B87" s="7">
        <v>653</v>
      </c>
      <c r="C87" s="8">
        <v>3</v>
      </c>
      <c r="D87" s="8">
        <v>4</v>
      </c>
      <c r="E87" s="9" t="s">
        <v>114</v>
      </c>
      <c r="F87" s="7">
        <v>240</v>
      </c>
      <c r="G87" s="10">
        <v>5.3</v>
      </c>
      <c r="H87" s="10">
        <v>5.3</v>
      </c>
      <c r="I87" s="10">
        <v>5.3</v>
      </c>
      <c r="J87" s="10">
        <v>5.3</v>
      </c>
      <c r="K87" s="10">
        <v>5.3</v>
      </c>
      <c r="L87" s="10">
        <v>5.3</v>
      </c>
    </row>
    <row r="88" spans="1:12" s="2" customFormat="1" ht="30" customHeight="1">
      <c r="A88" s="39" t="s">
        <v>140</v>
      </c>
      <c r="B88" s="3">
        <v>653</v>
      </c>
      <c r="C88" s="4">
        <v>3</v>
      </c>
      <c r="D88" s="4">
        <v>10</v>
      </c>
      <c r="E88" s="5"/>
      <c r="F88" s="3"/>
      <c r="G88" s="6">
        <f aca="true" t="shared" si="33" ref="G88:L88">G89</f>
        <v>731.1999999999999</v>
      </c>
      <c r="H88" s="6">
        <f t="shared" si="33"/>
        <v>0</v>
      </c>
      <c r="I88" s="6">
        <f t="shared" si="33"/>
        <v>686.1999999999999</v>
      </c>
      <c r="J88" s="6">
        <f t="shared" si="33"/>
        <v>0</v>
      </c>
      <c r="K88" s="6">
        <f t="shared" si="33"/>
        <v>688.1999999999999</v>
      </c>
      <c r="L88" s="6">
        <f t="shared" si="33"/>
        <v>0</v>
      </c>
    </row>
    <row r="89" spans="1:12" s="2" customFormat="1" ht="21.75" customHeight="1">
      <c r="A89" s="36" t="s">
        <v>80</v>
      </c>
      <c r="B89" s="22">
        <v>653</v>
      </c>
      <c r="C89" s="23">
        <v>3</v>
      </c>
      <c r="D89" s="23">
        <v>10</v>
      </c>
      <c r="E89" s="24" t="s">
        <v>31</v>
      </c>
      <c r="F89" s="22"/>
      <c r="G89" s="28">
        <f aca="true" t="shared" si="34" ref="G89:L89">G90+G95</f>
        <v>731.1999999999999</v>
      </c>
      <c r="H89" s="28">
        <f t="shared" si="34"/>
        <v>0</v>
      </c>
      <c r="I89" s="28">
        <f t="shared" si="34"/>
        <v>686.1999999999999</v>
      </c>
      <c r="J89" s="28">
        <f t="shared" si="34"/>
        <v>0</v>
      </c>
      <c r="K89" s="28">
        <f t="shared" si="34"/>
        <v>688.1999999999999</v>
      </c>
      <c r="L89" s="28">
        <f t="shared" si="34"/>
        <v>0</v>
      </c>
    </row>
    <row r="90" spans="1:12" s="2" customFormat="1" ht="27" customHeight="1">
      <c r="A90" s="37" t="s">
        <v>151</v>
      </c>
      <c r="B90" s="12">
        <v>653</v>
      </c>
      <c r="C90" s="13">
        <v>3</v>
      </c>
      <c r="D90" s="13">
        <v>10</v>
      </c>
      <c r="E90" s="14" t="s">
        <v>56</v>
      </c>
      <c r="F90" s="12"/>
      <c r="G90" s="29">
        <f aca="true" t="shared" si="35" ref="G90:L91">G91</f>
        <v>109.3</v>
      </c>
      <c r="H90" s="29">
        <f t="shared" si="35"/>
        <v>0</v>
      </c>
      <c r="I90" s="29">
        <f t="shared" si="35"/>
        <v>69.3</v>
      </c>
      <c r="J90" s="29">
        <f t="shared" si="35"/>
        <v>0</v>
      </c>
      <c r="K90" s="29">
        <f t="shared" si="35"/>
        <v>71.3</v>
      </c>
      <c r="L90" s="29">
        <f t="shared" si="35"/>
        <v>0</v>
      </c>
    </row>
    <row r="91" spans="1:12" s="2" customFormat="1" ht="18" customHeight="1">
      <c r="A91" s="49" t="s">
        <v>116</v>
      </c>
      <c r="B91" s="12">
        <v>653</v>
      </c>
      <c r="C91" s="13">
        <v>3</v>
      </c>
      <c r="D91" s="13">
        <v>10</v>
      </c>
      <c r="E91" s="14" t="s">
        <v>117</v>
      </c>
      <c r="F91" s="12"/>
      <c r="G91" s="29">
        <f t="shared" si="35"/>
        <v>109.3</v>
      </c>
      <c r="H91" s="29">
        <f t="shared" si="35"/>
        <v>0</v>
      </c>
      <c r="I91" s="29">
        <f t="shared" si="35"/>
        <v>69.3</v>
      </c>
      <c r="J91" s="29">
        <f t="shared" si="35"/>
        <v>0</v>
      </c>
      <c r="K91" s="29">
        <f t="shared" si="35"/>
        <v>71.3</v>
      </c>
      <c r="L91" s="29">
        <f t="shared" si="35"/>
        <v>0</v>
      </c>
    </row>
    <row r="92" spans="1:12" s="2" customFormat="1" ht="17.25" customHeight="1">
      <c r="A92" s="49" t="s">
        <v>118</v>
      </c>
      <c r="B92" s="12">
        <v>653</v>
      </c>
      <c r="C92" s="13">
        <v>3</v>
      </c>
      <c r="D92" s="13">
        <v>10</v>
      </c>
      <c r="E92" s="14" t="s">
        <v>119</v>
      </c>
      <c r="F92" s="12">
        <v>0</v>
      </c>
      <c r="G92" s="29">
        <f>G93</f>
        <v>109.3</v>
      </c>
      <c r="H92" s="29">
        <f aca="true" t="shared" si="36" ref="H92:L93">H93</f>
        <v>0</v>
      </c>
      <c r="I92" s="29">
        <f t="shared" si="36"/>
        <v>69.3</v>
      </c>
      <c r="J92" s="29">
        <f t="shared" si="36"/>
        <v>0</v>
      </c>
      <c r="K92" s="29">
        <f t="shared" si="36"/>
        <v>71.3</v>
      </c>
      <c r="L92" s="29">
        <f t="shared" si="36"/>
        <v>0</v>
      </c>
    </row>
    <row r="93" spans="1:12" s="2" customFormat="1" ht="15" customHeight="1">
      <c r="A93" s="35" t="s">
        <v>76</v>
      </c>
      <c r="B93" s="12">
        <v>653</v>
      </c>
      <c r="C93" s="13">
        <v>3</v>
      </c>
      <c r="D93" s="13">
        <v>10</v>
      </c>
      <c r="E93" s="14" t="s">
        <v>119</v>
      </c>
      <c r="F93" s="12">
        <v>200</v>
      </c>
      <c r="G93" s="29">
        <f>G94</f>
        <v>109.3</v>
      </c>
      <c r="H93" s="29">
        <f t="shared" si="36"/>
        <v>0</v>
      </c>
      <c r="I93" s="29">
        <f t="shared" si="36"/>
        <v>69.3</v>
      </c>
      <c r="J93" s="29">
        <f t="shared" si="36"/>
        <v>0</v>
      </c>
      <c r="K93" s="29">
        <f t="shared" si="36"/>
        <v>71.3</v>
      </c>
      <c r="L93" s="29">
        <f t="shared" si="36"/>
        <v>0</v>
      </c>
    </row>
    <row r="94" spans="1:12" s="2" customFormat="1" ht="15" customHeight="1">
      <c r="A94" s="35" t="s">
        <v>4</v>
      </c>
      <c r="B94" s="12">
        <v>653</v>
      </c>
      <c r="C94" s="13">
        <v>3</v>
      </c>
      <c r="D94" s="13">
        <v>10</v>
      </c>
      <c r="E94" s="14" t="s">
        <v>119</v>
      </c>
      <c r="F94" s="12">
        <v>240</v>
      </c>
      <c r="G94" s="29">
        <v>109.3</v>
      </c>
      <c r="H94" s="29">
        <v>0</v>
      </c>
      <c r="I94" s="29">
        <v>69.3</v>
      </c>
      <c r="J94" s="29">
        <v>0</v>
      </c>
      <c r="K94" s="29">
        <v>71.3</v>
      </c>
      <c r="L94" s="29">
        <v>0</v>
      </c>
    </row>
    <row r="95" spans="1:12" s="2" customFormat="1" ht="27" customHeight="1">
      <c r="A95" s="37" t="s">
        <v>152</v>
      </c>
      <c r="B95" s="12">
        <v>653</v>
      </c>
      <c r="C95" s="13">
        <v>3</v>
      </c>
      <c r="D95" s="13">
        <v>10</v>
      </c>
      <c r="E95" s="14" t="s">
        <v>57</v>
      </c>
      <c r="F95" s="12"/>
      <c r="G95" s="29">
        <f aca="true" t="shared" si="37" ref="G95:L98">G96</f>
        <v>621.9</v>
      </c>
      <c r="H95" s="29">
        <f t="shared" si="37"/>
        <v>0</v>
      </c>
      <c r="I95" s="29">
        <f t="shared" si="37"/>
        <v>616.9</v>
      </c>
      <c r="J95" s="29">
        <f t="shared" si="37"/>
        <v>0</v>
      </c>
      <c r="K95" s="29">
        <f t="shared" si="37"/>
        <v>616.9</v>
      </c>
      <c r="L95" s="29">
        <f t="shared" si="37"/>
        <v>0</v>
      </c>
    </row>
    <row r="96" spans="1:12" s="2" customFormat="1" ht="19.5" customHeight="1">
      <c r="A96" s="49" t="s">
        <v>120</v>
      </c>
      <c r="B96" s="12">
        <v>653</v>
      </c>
      <c r="C96" s="13">
        <v>3</v>
      </c>
      <c r="D96" s="13">
        <v>10</v>
      </c>
      <c r="E96" s="14" t="s">
        <v>121</v>
      </c>
      <c r="F96" s="12"/>
      <c r="G96" s="29">
        <f t="shared" si="37"/>
        <v>621.9</v>
      </c>
      <c r="H96" s="29">
        <f t="shared" si="37"/>
        <v>0</v>
      </c>
      <c r="I96" s="29">
        <f t="shared" si="37"/>
        <v>616.9</v>
      </c>
      <c r="J96" s="29">
        <f t="shared" si="37"/>
        <v>0</v>
      </c>
      <c r="K96" s="29">
        <f t="shared" si="37"/>
        <v>616.9</v>
      </c>
      <c r="L96" s="29">
        <f t="shared" si="37"/>
        <v>0</v>
      </c>
    </row>
    <row r="97" spans="1:12" s="2" customFormat="1" ht="18.75" customHeight="1">
      <c r="A97" s="49" t="s">
        <v>118</v>
      </c>
      <c r="B97" s="12">
        <v>653</v>
      </c>
      <c r="C97" s="13">
        <v>3</v>
      </c>
      <c r="D97" s="13">
        <v>10</v>
      </c>
      <c r="E97" s="14" t="s">
        <v>122</v>
      </c>
      <c r="F97" s="12">
        <v>0</v>
      </c>
      <c r="G97" s="29">
        <f t="shared" si="37"/>
        <v>621.9</v>
      </c>
      <c r="H97" s="29">
        <f t="shared" si="37"/>
        <v>0</v>
      </c>
      <c r="I97" s="29">
        <f t="shared" si="37"/>
        <v>616.9</v>
      </c>
      <c r="J97" s="29">
        <f t="shared" si="37"/>
        <v>0</v>
      </c>
      <c r="K97" s="29">
        <f t="shared" si="37"/>
        <v>616.9</v>
      </c>
      <c r="L97" s="29">
        <f t="shared" si="37"/>
        <v>0</v>
      </c>
    </row>
    <row r="98" spans="1:12" s="2" customFormat="1" ht="15" customHeight="1">
      <c r="A98" s="35" t="s">
        <v>76</v>
      </c>
      <c r="B98" s="12">
        <v>653</v>
      </c>
      <c r="C98" s="13">
        <v>3</v>
      </c>
      <c r="D98" s="13">
        <v>10</v>
      </c>
      <c r="E98" s="14" t="s">
        <v>122</v>
      </c>
      <c r="F98" s="12">
        <v>200</v>
      </c>
      <c r="G98" s="29">
        <f t="shared" si="37"/>
        <v>621.9</v>
      </c>
      <c r="H98" s="29">
        <f t="shared" si="37"/>
        <v>0</v>
      </c>
      <c r="I98" s="29">
        <f t="shared" si="37"/>
        <v>616.9</v>
      </c>
      <c r="J98" s="29">
        <f t="shared" si="37"/>
        <v>0</v>
      </c>
      <c r="K98" s="29">
        <f t="shared" si="37"/>
        <v>616.9</v>
      </c>
      <c r="L98" s="29">
        <f t="shared" si="37"/>
        <v>0</v>
      </c>
    </row>
    <row r="99" spans="1:12" s="2" customFormat="1" ht="15" customHeight="1">
      <c r="A99" s="35" t="s">
        <v>4</v>
      </c>
      <c r="B99" s="12">
        <v>653</v>
      </c>
      <c r="C99" s="13">
        <v>3</v>
      </c>
      <c r="D99" s="13">
        <v>10</v>
      </c>
      <c r="E99" s="14" t="s">
        <v>122</v>
      </c>
      <c r="F99" s="12">
        <v>240</v>
      </c>
      <c r="G99" s="29">
        <v>621.9</v>
      </c>
      <c r="H99" s="29">
        <v>0</v>
      </c>
      <c r="I99" s="29">
        <v>616.9</v>
      </c>
      <c r="J99" s="29">
        <v>0</v>
      </c>
      <c r="K99" s="29">
        <v>616.9</v>
      </c>
      <c r="L99" s="29">
        <v>0</v>
      </c>
    </row>
    <row r="100" spans="1:12" s="2" customFormat="1" ht="15" customHeight="1">
      <c r="A100" s="39" t="s">
        <v>29</v>
      </c>
      <c r="B100" s="3">
        <v>653</v>
      </c>
      <c r="C100" s="4">
        <v>3</v>
      </c>
      <c r="D100" s="4">
        <v>14</v>
      </c>
      <c r="E100" s="5"/>
      <c r="F100" s="3"/>
      <c r="G100" s="6">
        <f>G101</f>
        <v>15</v>
      </c>
      <c r="H100" s="6">
        <f aca="true" t="shared" si="38" ref="H100:L101">H101</f>
        <v>0</v>
      </c>
      <c r="I100" s="6">
        <f t="shared" si="38"/>
        <v>15</v>
      </c>
      <c r="J100" s="6">
        <f t="shared" si="38"/>
        <v>0</v>
      </c>
      <c r="K100" s="6">
        <f t="shared" si="38"/>
        <v>15</v>
      </c>
      <c r="L100" s="6">
        <f t="shared" si="38"/>
        <v>0</v>
      </c>
    </row>
    <row r="101" spans="1:12" s="2" customFormat="1" ht="15" customHeight="1">
      <c r="A101" s="48" t="s">
        <v>67</v>
      </c>
      <c r="B101" s="17">
        <v>653</v>
      </c>
      <c r="C101" s="18">
        <v>3</v>
      </c>
      <c r="D101" s="18">
        <v>14</v>
      </c>
      <c r="E101" s="19" t="s">
        <v>32</v>
      </c>
      <c r="F101" s="17"/>
      <c r="G101" s="20">
        <f>G102</f>
        <v>15</v>
      </c>
      <c r="H101" s="20">
        <f t="shared" si="38"/>
        <v>0</v>
      </c>
      <c r="I101" s="20">
        <f t="shared" si="38"/>
        <v>15</v>
      </c>
      <c r="J101" s="20">
        <f t="shared" si="38"/>
        <v>0</v>
      </c>
      <c r="K101" s="20">
        <f t="shared" si="38"/>
        <v>15</v>
      </c>
      <c r="L101" s="20">
        <f t="shared" si="38"/>
        <v>0</v>
      </c>
    </row>
    <row r="102" spans="1:12" s="2" customFormat="1" ht="15" customHeight="1">
      <c r="A102" s="49" t="s">
        <v>123</v>
      </c>
      <c r="B102" s="7">
        <v>653</v>
      </c>
      <c r="C102" s="8">
        <v>3</v>
      </c>
      <c r="D102" s="8">
        <v>14</v>
      </c>
      <c r="E102" s="9" t="s">
        <v>124</v>
      </c>
      <c r="F102" s="17"/>
      <c r="G102" s="20">
        <f aca="true" t="shared" si="39" ref="G102:L102">G103+G106</f>
        <v>15</v>
      </c>
      <c r="H102" s="20">
        <f t="shared" si="39"/>
        <v>0</v>
      </c>
      <c r="I102" s="20">
        <f t="shared" si="39"/>
        <v>15</v>
      </c>
      <c r="J102" s="20">
        <f t="shared" si="39"/>
        <v>0</v>
      </c>
      <c r="K102" s="20">
        <f t="shared" si="39"/>
        <v>15</v>
      </c>
      <c r="L102" s="20">
        <f t="shared" si="39"/>
        <v>0</v>
      </c>
    </row>
    <row r="103" spans="1:12" s="2" customFormat="1" ht="19.5" customHeight="1">
      <c r="A103" s="49" t="s">
        <v>125</v>
      </c>
      <c r="B103" s="7">
        <v>653</v>
      </c>
      <c r="C103" s="8">
        <v>3</v>
      </c>
      <c r="D103" s="8">
        <v>14</v>
      </c>
      <c r="E103" s="9" t="s">
        <v>42</v>
      </c>
      <c r="F103" s="7">
        <v>0</v>
      </c>
      <c r="G103" s="10">
        <f>G104</f>
        <v>7.5</v>
      </c>
      <c r="H103" s="10">
        <f aca="true" t="shared" si="40" ref="H103:L104">H104</f>
        <v>0</v>
      </c>
      <c r="I103" s="10">
        <f t="shared" si="40"/>
        <v>7.5</v>
      </c>
      <c r="J103" s="10">
        <f t="shared" si="40"/>
        <v>0</v>
      </c>
      <c r="K103" s="10">
        <f t="shared" si="40"/>
        <v>7.5</v>
      </c>
      <c r="L103" s="10">
        <f t="shared" si="40"/>
        <v>0</v>
      </c>
    </row>
    <row r="104" spans="1:12" s="2" customFormat="1" ht="15" customHeight="1">
      <c r="A104" s="38" t="s">
        <v>76</v>
      </c>
      <c r="B104" s="7">
        <v>653</v>
      </c>
      <c r="C104" s="8">
        <v>3</v>
      </c>
      <c r="D104" s="8">
        <v>14</v>
      </c>
      <c r="E104" s="9" t="s">
        <v>42</v>
      </c>
      <c r="F104" s="7">
        <v>200</v>
      </c>
      <c r="G104" s="10">
        <f>G105</f>
        <v>7.5</v>
      </c>
      <c r="H104" s="10">
        <v>0</v>
      </c>
      <c r="I104" s="10">
        <f t="shared" si="40"/>
        <v>7.5</v>
      </c>
      <c r="J104" s="10">
        <f t="shared" si="40"/>
        <v>0</v>
      </c>
      <c r="K104" s="10">
        <f t="shared" si="40"/>
        <v>7.5</v>
      </c>
      <c r="L104" s="10">
        <f t="shared" si="40"/>
        <v>0</v>
      </c>
    </row>
    <row r="105" spans="1:12" s="2" customFormat="1" ht="15" customHeight="1">
      <c r="A105" s="38" t="s">
        <v>4</v>
      </c>
      <c r="B105" s="7">
        <v>653</v>
      </c>
      <c r="C105" s="8">
        <v>3</v>
      </c>
      <c r="D105" s="8">
        <v>14</v>
      </c>
      <c r="E105" s="9" t="s">
        <v>42</v>
      </c>
      <c r="F105" s="7">
        <v>240</v>
      </c>
      <c r="G105" s="10">
        <v>7.5</v>
      </c>
      <c r="H105" s="10">
        <v>0</v>
      </c>
      <c r="I105" s="10">
        <v>7.5</v>
      </c>
      <c r="J105" s="10">
        <v>0</v>
      </c>
      <c r="K105" s="10">
        <v>7.5</v>
      </c>
      <c r="L105" s="10">
        <v>0</v>
      </c>
    </row>
    <row r="106" spans="1:12" s="2" customFormat="1" ht="20.25" customHeight="1">
      <c r="A106" s="49" t="s">
        <v>126</v>
      </c>
      <c r="B106" s="7">
        <v>653</v>
      </c>
      <c r="C106" s="8">
        <v>3</v>
      </c>
      <c r="D106" s="8">
        <v>14</v>
      </c>
      <c r="E106" s="9" t="s">
        <v>41</v>
      </c>
      <c r="F106" s="7">
        <v>0</v>
      </c>
      <c r="G106" s="10">
        <f>G107</f>
        <v>7.5</v>
      </c>
      <c r="H106" s="10">
        <f aca="true" t="shared" si="41" ref="H106:L107">H107</f>
        <v>0</v>
      </c>
      <c r="I106" s="10">
        <f t="shared" si="41"/>
        <v>7.5</v>
      </c>
      <c r="J106" s="10">
        <f t="shared" si="41"/>
        <v>0</v>
      </c>
      <c r="K106" s="10">
        <f t="shared" si="41"/>
        <v>7.5</v>
      </c>
      <c r="L106" s="10">
        <f t="shared" si="41"/>
        <v>0</v>
      </c>
    </row>
    <row r="107" spans="1:12" s="2" customFormat="1" ht="15" customHeight="1">
      <c r="A107" s="35" t="s">
        <v>76</v>
      </c>
      <c r="B107" s="7">
        <v>653</v>
      </c>
      <c r="C107" s="8">
        <v>3</v>
      </c>
      <c r="D107" s="8">
        <v>14</v>
      </c>
      <c r="E107" s="9" t="s">
        <v>41</v>
      </c>
      <c r="F107" s="7">
        <v>200</v>
      </c>
      <c r="G107" s="10">
        <f>G108</f>
        <v>7.5</v>
      </c>
      <c r="H107" s="10">
        <f t="shared" si="41"/>
        <v>0</v>
      </c>
      <c r="I107" s="10">
        <f t="shared" si="41"/>
        <v>7.5</v>
      </c>
      <c r="J107" s="10">
        <f t="shared" si="41"/>
        <v>0</v>
      </c>
      <c r="K107" s="10">
        <f t="shared" si="41"/>
        <v>7.5</v>
      </c>
      <c r="L107" s="10">
        <f t="shared" si="41"/>
        <v>0</v>
      </c>
    </row>
    <row r="108" spans="1:12" s="2" customFormat="1" ht="15" customHeight="1">
      <c r="A108" s="35" t="s">
        <v>4</v>
      </c>
      <c r="B108" s="7">
        <v>653</v>
      </c>
      <c r="C108" s="8">
        <v>3</v>
      </c>
      <c r="D108" s="8">
        <v>14</v>
      </c>
      <c r="E108" s="9" t="s">
        <v>41</v>
      </c>
      <c r="F108" s="7">
        <v>240</v>
      </c>
      <c r="G108" s="10">
        <v>7.5</v>
      </c>
      <c r="H108" s="10">
        <v>0</v>
      </c>
      <c r="I108" s="10">
        <v>7.5</v>
      </c>
      <c r="J108" s="10">
        <v>0</v>
      </c>
      <c r="K108" s="10">
        <v>7.5</v>
      </c>
      <c r="L108" s="10">
        <v>0</v>
      </c>
    </row>
    <row r="109" spans="1:12" s="2" customFormat="1" ht="15" customHeight="1">
      <c r="A109" s="39" t="s">
        <v>49</v>
      </c>
      <c r="B109" s="3">
        <v>653</v>
      </c>
      <c r="C109" s="4">
        <v>4</v>
      </c>
      <c r="D109" s="4">
        <v>0</v>
      </c>
      <c r="E109" s="5"/>
      <c r="F109" s="3"/>
      <c r="G109" s="6">
        <f>G117+G127+G112</f>
        <v>5988.1</v>
      </c>
      <c r="H109" s="6">
        <f>H110</f>
        <v>5</v>
      </c>
      <c r="I109" s="6">
        <f>I117+I127+I112</f>
        <v>6288.9</v>
      </c>
      <c r="J109" s="6">
        <f>J110</f>
        <v>3.9</v>
      </c>
      <c r="K109" s="6">
        <f>K117+K127+K112</f>
        <v>6600.1</v>
      </c>
      <c r="L109" s="6">
        <f>L110</f>
        <v>4</v>
      </c>
    </row>
    <row r="110" spans="1:12" s="2" customFormat="1" ht="15" customHeight="1">
      <c r="A110" s="45" t="s">
        <v>171</v>
      </c>
      <c r="B110" s="3">
        <v>653</v>
      </c>
      <c r="C110" s="4">
        <v>4</v>
      </c>
      <c r="D110" s="4">
        <v>5</v>
      </c>
      <c r="E110" s="5"/>
      <c r="F110" s="3"/>
      <c r="G110" s="6">
        <v>5</v>
      </c>
      <c r="H110" s="6">
        <f>H111</f>
        <v>5</v>
      </c>
      <c r="I110" s="6">
        <v>3.9</v>
      </c>
      <c r="J110" s="6">
        <f>J111</f>
        <v>3.9</v>
      </c>
      <c r="K110" s="6">
        <v>4</v>
      </c>
      <c r="L110" s="6">
        <f>L111</f>
        <v>4</v>
      </c>
    </row>
    <row r="111" spans="1:12" s="2" customFormat="1" ht="15" customHeight="1">
      <c r="A111" s="45" t="s">
        <v>82</v>
      </c>
      <c r="B111" s="3">
        <v>653</v>
      </c>
      <c r="C111" s="4">
        <v>4</v>
      </c>
      <c r="D111" s="4">
        <v>5</v>
      </c>
      <c r="E111" s="5" t="s">
        <v>58</v>
      </c>
      <c r="F111" s="3"/>
      <c r="G111" s="6">
        <v>5</v>
      </c>
      <c r="H111" s="6">
        <f>H112</f>
        <v>5</v>
      </c>
      <c r="I111" s="6">
        <v>3.9</v>
      </c>
      <c r="J111" s="6">
        <f>J112</f>
        <v>3.9</v>
      </c>
      <c r="K111" s="6">
        <v>4</v>
      </c>
      <c r="L111" s="6">
        <f>L112</f>
        <v>4</v>
      </c>
    </row>
    <row r="112" spans="1:12" s="2" customFormat="1" ht="15" customHeight="1">
      <c r="A112" s="45" t="s">
        <v>166</v>
      </c>
      <c r="B112" s="3">
        <v>653</v>
      </c>
      <c r="C112" s="4">
        <v>4</v>
      </c>
      <c r="D112" s="4">
        <v>5</v>
      </c>
      <c r="E112" s="5" t="s">
        <v>59</v>
      </c>
      <c r="F112" s="3"/>
      <c r="G112" s="6">
        <f>G113</f>
        <v>5</v>
      </c>
      <c r="H112" s="6">
        <f>H113</f>
        <v>5</v>
      </c>
      <c r="I112" s="6">
        <f>I113</f>
        <v>3.9</v>
      </c>
      <c r="J112" s="6">
        <f>J113</f>
        <v>3.9</v>
      </c>
      <c r="K112" s="6">
        <f>K113</f>
        <v>4</v>
      </c>
      <c r="L112" s="6">
        <f>L113</f>
        <v>4</v>
      </c>
    </row>
    <row r="113" spans="1:12" s="2" customFormat="1" ht="15" customHeight="1">
      <c r="A113" s="45" t="s">
        <v>65</v>
      </c>
      <c r="B113" s="3">
        <v>653</v>
      </c>
      <c r="C113" s="4">
        <v>4</v>
      </c>
      <c r="D113" s="4">
        <v>5</v>
      </c>
      <c r="E113" s="5" t="s">
        <v>66</v>
      </c>
      <c r="F113" s="3"/>
      <c r="G113" s="6">
        <f>G114</f>
        <v>5</v>
      </c>
      <c r="H113" s="6">
        <f>H114</f>
        <v>5</v>
      </c>
      <c r="I113" s="6">
        <f>I114</f>
        <v>3.9</v>
      </c>
      <c r="J113" s="6">
        <f>J114</f>
        <v>3.9</v>
      </c>
      <c r="K113" s="6">
        <f>K114</f>
        <v>4</v>
      </c>
      <c r="L113" s="6">
        <f>L114</f>
        <v>4</v>
      </c>
    </row>
    <row r="114" spans="1:12" s="2" customFormat="1" ht="33.75" customHeight="1">
      <c r="A114" s="45" t="s">
        <v>170</v>
      </c>
      <c r="B114" s="3">
        <v>653</v>
      </c>
      <c r="C114" s="4">
        <v>4</v>
      </c>
      <c r="D114" s="4">
        <v>5</v>
      </c>
      <c r="E114" s="5" t="s">
        <v>169</v>
      </c>
      <c r="F114" s="3">
        <v>0</v>
      </c>
      <c r="G114" s="6">
        <f aca="true" t="shared" si="42" ref="G114:L114">G116</f>
        <v>5</v>
      </c>
      <c r="H114" s="6">
        <f t="shared" si="42"/>
        <v>5</v>
      </c>
      <c r="I114" s="6">
        <f t="shared" si="42"/>
        <v>3.9</v>
      </c>
      <c r="J114" s="6">
        <f t="shared" si="42"/>
        <v>3.9</v>
      </c>
      <c r="K114" s="6">
        <f t="shared" si="42"/>
        <v>4</v>
      </c>
      <c r="L114" s="6">
        <f t="shared" si="42"/>
        <v>4</v>
      </c>
    </row>
    <row r="115" spans="1:12" s="2" customFormat="1" ht="33.75" customHeight="1">
      <c r="A115" s="45" t="s">
        <v>76</v>
      </c>
      <c r="B115" s="3">
        <v>653</v>
      </c>
      <c r="C115" s="4">
        <v>4</v>
      </c>
      <c r="D115" s="4">
        <v>5</v>
      </c>
      <c r="E115" s="5" t="s">
        <v>169</v>
      </c>
      <c r="F115" s="3">
        <v>200</v>
      </c>
      <c r="G115" s="6">
        <f aca="true" t="shared" si="43" ref="G115:L115">G116</f>
        <v>5</v>
      </c>
      <c r="H115" s="6">
        <f t="shared" si="43"/>
        <v>5</v>
      </c>
      <c r="I115" s="6">
        <f t="shared" si="43"/>
        <v>3.9</v>
      </c>
      <c r="J115" s="6">
        <f t="shared" si="43"/>
        <v>3.9</v>
      </c>
      <c r="K115" s="6">
        <f t="shared" si="43"/>
        <v>4</v>
      </c>
      <c r="L115" s="6">
        <f t="shared" si="43"/>
        <v>4</v>
      </c>
    </row>
    <row r="116" spans="1:12" s="2" customFormat="1" ht="15" customHeight="1">
      <c r="A116" s="45" t="s">
        <v>4</v>
      </c>
      <c r="B116" s="3">
        <v>653</v>
      </c>
      <c r="C116" s="4">
        <v>4</v>
      </c>
      <c r="D116" s="4">
        <v>5</v>
      </c>
      <c r="E116" s="5" t="s">
        <v>169</v>
      </c>
      <c r="F116" s="3">
        <v>240</v>
      </c>
      <c r="G116" s="6">
        <v>5</v>
      </c>
      <c r="H116" s="6">
        <v>5</v>
      </c>
      <c r="I116" s="6">
        <v>3.9</v>
      </c>
      <c r="J116" s="6">
        <v>3.9</v>
      </c>
      <c r="K116" s="6">
        <v>4</v>
      </c>
      <c r="L116" s="6">
        <v>4</v>
      </c>
    </row>
    <row r="117" spans="1:12" s="2" customFormat="1" ht="15" customHeight="1">
      <c r="A117" s="39" t="s">
        <v>0</v>
      </c>
      <c r="B117" s="3">
        <v>653</v>
      </c>
      <c r="C117" s="4">
        <v>4</v>
      </c>
      <c r="D117" s="4">
        <v>9</v>
      </c>
      <c r="E117" s="5"/>
      <c r="F117" s="3"/>
      <c r="G117" s="6">
        <f aca="true" t="shared" si="44" ref="G117:L119">G118</f>
        <v>5983.1</v>
      </c>
      <c r="H117" s="6">
        <f t="shared" si="44"/>
        <v>0</v>
      </c>
      <c r="I117" s="6">
        <f t="shared" si="44"/>
        <v>6285</v>
      </c>
      <c r="J117" s="6">
        <f t="shared" si="44"/>
        <v>0</v>
      </c>
      <c r="K117" s="6">
        <f t="shared" si="44"/>
        <v>6596.1</v>
      </c>
      <c r="L117" s="6">
        <f t="shared" si="44"/>
        <v>0</v>
      </c>
    </row>
    <row r="118" spans="1:12" s="2" customFormat="1" ht="15" customHeight="1">
      <c r="A118" s="36" t="s">
        <v>81</v>
      </c>
      <c r="B118" s="17">
        <v>653</v>
      </c>
      <c r="C118" s="18">
        <v>4</v>
      </c>
      <c r="D118" s="18">
        <v>9</v>
      </c>
      <c r="E118" s="19" t="s">
        <v>40</v>
      </c>
      <c r="F118" s="17"/>
      <c r="G118" s="20">
        <f t="shared" si="44"/>
        <v>5983.1</v>
      </c>
      <c r="H118" s="20">
        <f t="shared" si="44"/>
        <v>0</v>
      </c>
      <c r="I118" s="20">
        <f t="shared" si="44"/>
        <v>6285</v>
      </c>
      <c r="J118" s="20">
        <f t="shared" si="44"/>
        <v>0</v>
      </c>
      <c r="K118" s="20">
        <f t="shared" si="44"/>
        <v>6596.1</v>
      </c>
      <c r="L118" s="20">
        <f t="shared" si="44"/>
        <v>0</v>
      </c>
    </row>
    <row r="119" spans="1:12" s="2" customFormat="1" ht="15" customHeight="1">
      <c r="A119" s="49" t="s">
        <v>153</v>
      </c>
      <c r="B119" s="17">
        <v>653</v>
      </c>
      <c r="C119" s="18">
        <v>4</v>
      </c>
      <c r="D119" s="18">
        <v>9</v>
      </c>
      <c r="E119" s="19" t="s">
        <v>127</v>
      </c>
      <c r="F119" s="17"/>
      <c r="G119" s="20">
        <f t="shared" si="44"/>
        <v>5983.1</v>
      </c>
      <c r="H119" s="20">
        <f t="shared" si="44"/>
        <v>0</v>
      </c>
      <c r="I119" s="20">
        <f t="shared" si="44"/>
        <v>6285</v>
      </c>
      <c r="J119" s="20">
        <f>J120</f>
        <v>0</v>
      </c>
      <c r="K119" s="20">
        <f t="shared" si="44"/>
        <v>6596.1</v>
      </c>
      <c r="L119" s="20">
        <f t="shared" si="44"/>
        <v>0</v>
      </c>
    </row>
    <row r="120" spans="1:12" s="2" customFormat="1" ht="15" customHeight="1">
      <c r="A120" s="49" t="s">
        <v>128</v>
      </c>
      <c r="B120" s="17">
        <v>653</v>
      </c>
      <c r="C120" s="18">
        <v>4</v>
      </c>
      <c r="D120" s="18">
        <v>9</v>
      </c>
      <c r="E120" s="19" t="s">
        <v>129</v>
      </c>
      <c r="F120" s="17"/>
      <c r="G120" s="20">
        <f aca="true" t="shared" si="45" ref="G120:L120">G121+G124</f>
        <v>5983.1</v>
      </c>
      <c r="H120" s="20">
        <f t="shared" si="45"/>
        <v>0</v>
      </c>
      <c r="I120" s="20">
        <f t="shared" si="45"/>
        <v>6285</v>
      </c>
      <c r="J120" s="20">
        <f t="shared" si="45"/>
        <v>0</v>
      </c>
      <c r="K120" s="20">
        <f t="shared" si="45"/>
        <v>6596.1</v>
      </c>
      <c r="L120" s="20">
        <f t="shared" si="45"/>
        <v>0</v>
      </c>
    </row>
    <row r="121" spans="1:12" s="2" customFormat="1" ht="16.5" customHeight="1">
      <c r="A121" s="49" t="s">
        <v>118</v>
      </c>
      <c r="B121" s="7">
        <v>653</v>
      </c>
      <c r="C121" s="8">
        <v>4</v>
      </c>
      <c r="D121" s="8">
        <v>9</v>
      </c>
      <c r="E121" s="9" t="s">
        <v>163</v>
      </c>
      <c r="F121" s="7">
        <v>0</v>
      </c>
      <c r="G121" s="10">
        <f>G122</f>
        <v>3853.3</v>
      </c>
      <c r="H121" s="10">
        <f aca="true" t="shared" si="46" ref="H121:L122">H122</f>
        <v>0</v>
      </c>
      <c r="I121" s="10">
        <f t="shared" si="46"/>
        <v>4046.6</v>
      </c>
      <c r="J121" s="10">
        <f t="shared" si="46"/>
        <v>0</v>
      </c>
      <c r="K121" s="10">
        <f t="shared" si="46"/>
        <v>4245.7</v>
      </c>
      <c r="L121" s="10">
        <f t="shared" si="46"/>
        <v>0</v>
      </c>
    </row>
    <row r="122" spans="1:12" s="2" customFormat="1" ht="15" customHeight="1">
      <c r="A122" s="35" t="s">
        <v>76</v>
      </c>
      <c r="B122" s="7">
        <v>653</v>
      </c>
      <c r="C122" s="8">
        <v>4</v>
      </c>
      <c r="D122" s="8">
        <v>9</v>
      </c>
      <c r="E122" s="9" t="s">
        <v>163</v>
      </c>
      <c r="F122" s="7">
        <v>200</v>
      </c>
      <c r="G122" s="10">
        <f>G123</f>
        <v>3853.3</v>
      </c>
      <c r="H122" s="10">
        <f t="shared" si="46"/>
        <v>0</v>
      </c>
      <c r="I122" s="10">
        <f t="shared" si="46"/>
        <v>4046.6</v>
      </c>
      <c r="J122" s="10">
        <f t="shared" si="46"/>
        <v>0</v>
      </c>
      <c r="K122" s="10">
        <f t="shared" si="46"/>
        <v>4245.7</v>
      </c>
      <c r="L122" s="10">
        <f t="shared" si="46"/>
        <v>0</v>
      </c>
    </row>
    <row r="123" spans="1:12" s="2" customFormat="1" ht="15" customHeight="1">
      <c r="A123" s="35" t="s">
        <v>4</v>
      </c>
      <c r="B123" s="7">
        <v>653</v>
      </c>
      <c r="C123" s="8">
        <v>4</v>
      </c>
      <c r="D123" s="8">
        <v>9</v>
      </c>
      <c r="E123" s="9" t="s">
        <v>163</v>
      </c>
      <c r="F123" s="7">
        <v>240</v>
      </c>
      <c r="G123" s="10">
        <v>3853.3</v>
      </c>
      <c r="H123" s="10">
        <v>0</v>
      </c>
      <c r="I123" s="10">
        <v>4046.6</v>
      </c>
      <c r="J123" s="10">
        <v>0</v>
      </c>
      <c r="K123" s="10">
        <v>4245.7</v>
      </c>
      <c r="L123" s="10">
        <v>0</v>
      </c>
    </row>
    <row r="124" spans="1:12" s="2" customFormat="1" ht="21" customHeight="1">
      <c r="A124" s="37" t="s">
        <v>130</v>
      </c>
      <c r="B124" s="7">
        <v>653</v>
      </c>
      <c r="C124" s="8">
        <v>4</v>
      </c>
      <c r="D124" s="8">
        <v>9</v>
      </c>
      <c r="E124" s="9" t="s">
        <v>164</v>
      </c>
      <c r="F124" s="7">
        <v>0</v>
      </c>
      <c r="G124" s="10">
        <f>G125</f>
        <v>2129.8</v>
      </c>
      <c r="H124" s="10">
        <f aca="true" t="shared" si="47" ref="H124:L125">H125</f>
        <v>0</v>
      </c>
      <c r="I124" s="10">
        <f t="shared" si="47"/>
        <v>2238.4</v>
      </c>
      <c r="J124" s="10">
        <f t="shared" si="47"/>
        <v>0</v>
      </c>
      <c r="K124" s="10">
        <f t="shared" si="47"/>
        <v>2350.4</v>
      </c>
      <c r="L124" s="10">
        <f t="shared" si="47"/>
        <v>0</v>
      </c>
    </row>
    <row r="125" spans="1:12" s="2" customFormat="1" ht="14.25" customHeight="1">
      <c r="A125" s="37" t="s">
        <v>76</v>
      </c>
      <c r="B125" s="7">
        <v>653</v>
      </c>
      <c r="C125" s="8">
        <v>4</v>
      </c>
      <c r="D125" s="8">
        <v>9</v>
      </c>
      <c r="E125" s="9" t="s">
        <v>164</v>
      </c>
      <c r="F125" s="7">
        <v>200</v>
      </c>
      <c r="G125" s="10">
        <f>G126</f>
        <v>2129.8</v>
      </c>
      <c r="H125" s="10">
        <f t="shared" si="47"/>
        <v>0</v>
      </c>
      <c r="I125" s="10">
        <f t="shared" si="47"/>
        <v>2238.4</v>
      </c>
      <c r="J125" s="10">
        <f t="shared" si="47"/>
        <v>0</v>
      </c>
      <c r="K125" s="10">
        <f t="shared" si="47"/>
        <v>2350.4</v>
      </c>
      <c r="L125" s="10">
        <f t="shared" si="47"/>
        <v>0</v>
      </c>
    </row>
    <row r="126" spans="1:12" s="2" customFormat="1" ht="14.25" customHeight="1">
      <c r="A126" s="37" t="s">
        <v>4</v>
      </c>
      <c r="B126" s="7">
        <v>653</v>
      </c>
      <c r="C126" s="8">
        <v>4</v>
      </c>
      <c r="D126" s="8">
        <v>9</v>
      </c>
      <c r="E126" s="9" t="s">
        <v>164</v>
      </c>
      <c r="F126" s="7">
        <v>240</v>
      </c>
      <c r="G126" s="10">
        <v>2129.8</v>
      </c>
      <c r="H126" s="10">
        <v>0</v>
      </c>
      <c r="I126" s="10">
        <v>2238.4</v>
      </c>
      <c r="J126" s="10">
        <v>0</v>
      </c>
      <c r="K126" s="10">
        <v>2350.4</v>
      </c>
      <c r="L126" s="10">
        <v>0</v>
      </c>
    </row>
    <row r="127" spans="1:12" s="2" customFormat="1" ht="15" customHeight="1">
      <c r="A127" s="39" t="s">
        <v>70</v>
      </c>
      <c r="B127" s="3">
        <v>653</v>
      </c>
      <c r="C127" s="4">
        <v>4</v>
      </c>
      <c r="D127" s="4">
        <v>12</v>
      </c>
      <c r="E127" s="5"/>
      <c r="F127" s="3"/>
      <c r="G127" s="6">
        <f aca="true" t="shared" si="48" ref="G127:G132">G128</f>
        <v>0</v>
      </c>
      <c r="H127" s="6">
        <f aca="true" t="shared" si="49" ref="H127:L130">H128</f>
        <v>0</v>
      </c>
      <c r="I127" s="6">
        <f t="shared" si="49"/>
        <v>0</v>
      </c>
      <c r="J127" s="6">
        <f t="shared" si="49"/>
        <v>0</v>
      </c>
      <c r="K127" s="6">
        <f t="shared" si="49"/>
        <v>0</v>
      </c>
      <c r="L127" s="6">
        <f t="shared" si="49"/>
        <v>0</v>
      </c>
    </row>
    <row r="128" spans="1:12" s="2" customFormat="1" ht="20.25" customHeight="1">
      <c r="A128" s="36" t="s">
        <v>78</v>
      </c>
      <c r="B128" s="17">
        <v>653</v>
      </c>
      <c r="C128" s="18">
        <v>4</v>
      </c>
      <c r="D128" s="18">
        <v>12</v>
      </c>
      <c r="E128" s="19" t="s">
        <v>54</v>
      </c>
      <c r="F128" s="17"/>
      <c r="G128" s="20">
        <f t="shared" si="48"/>
        <v>0</v>
      </c>
      <c r="H128" s="20">
        <f t="shared" si="49"/>
        <v>0</v>
      </c>
      <c r="I128" s="20">
        <f t="shared" si="49"/>
        <v>0</v>
      </c>
      <c r="J128" s="20">
        <f t="shared" si="49"/>
        <v>0</v>
      </c>
      <c r="K128" s="20">
        <f t="shared" si="49"/>
        <v>0</v>
      </c>
      <c r="L128" s="20">
        <f t="shared" si="49"/>
        <v>0</v>
      </c>
    </row>
    <row r="129" spans="1:12" s="2" customFormat="1" ht="31.5" customHeight="1">
      <c r="A129" s="37" t="s">
        <v>154</v>
      </c>
      <c r="B129" s="7">
        <v>653</v>
      </c>
      <c r="C129" s="8">
        <v>4</v>
      </c>
      <c r="D129" s="8">
        <v>12</v>
      </c>
      <c r="E129" s="9" t="s">
        <v>39</v>
      </c>
      <c r="F129" s="7"/>
      <c r="G129" s="10">
        <f t="shared" si="48"/>
        <v>0</v>
      </c>
      <c r="H129" s="10">
        <f t="shared" si="49"/>
        <v>0</v>
      </c>
      <c r="I129" s="10">
        <f t="shared" si="49"/>
        <v>0</v>
      </c>
      <c r="J129" s="10">
        <f t="shared" si="49"/>
        <v>0</v>
      </c>
      <c r="K129" s="10">
        <f t="shared" si="49"/>
        <v>0</v>
      </c>
      <c r="L129" s="10">
        <f t="shared" si="49"/>
        <v>0</v>
      </c>
    </row>
    <row r="130" spans="1:12" s="2" customFormat="1" ht="20.25" customHeight="1">
      <c r="A130" s="49" t="s">
        <v>131</v>
      </c>
      <c r="B130" s="7">
        <v>653</v>
      </c>
      <c r="C130" s="8">
        <v>4</v>
      </c>
      <c r="D130" s="8">
        <v>12</v>
      </c>
      <c r="E130" s="9" t="s">
        <v>132</v>
      </c>
      <c r="F130" s="7"/>
      <c r="G130" s="10">
        <f t="shared" si="48"/>
        <v>0</v>
      </c>
      <c r="H130" s="10">
        <f t="shared" si="49"/>
        <v>0</v>
      </c>
      <c r="I130" s="10">
        <f t="shared" si="49"/>
        <v>0</v>
      </c>
      <c r="J130" s="10">
        <f t="shared" si="49"/>
        <v>0</v>
      </c>
      <c r="K130" s="10">
        <f t="shared" si="49"/>
        <v>0</v>
      </c>
      <c r="L130" s="10">
        <f t="shared" si="49"/>
        <v>0</v>
      </c>
    </row>
    <row r="131" spans="1:12" s="2" customFormat="1" ht="33" customHeight="1">
      <c r="A131" s="49" t="s">
        <v>133</v>
      </c>
      <c r="B131" s="7">
        <v>653</v>
      </c>
      <c r="C131" s="8">
        <v>4</v>
      </c>
      <c r="D131" s="8">
        <v>12</v>
      </c>
      <c r="E131" s="9" t="s">
        <v>71</v>
      </c>
      <c r="F131" s="7">
        <v>0</v>
      </c>
      <c r="G131" s="10">
        <f t="shared" si="48"/>
        <v>0</v>
      </c>
      <c r="H131" s="10">
        <f aca="true" t="shared" si="50" ref="H131:L132">H132</f>
        <v>0</v>
      </c>
      <c r="I131" s="10">
        <f t="shared" si="50"/>
        <v>0</v>
      </c>
      <c r="J131" s="10">
        <f t="shared" si="50"/>
        <v>0</v>
      </c>
      <c r="K131" s="10">
        <f t="shared" si="50"/>
        <v>0</v>
      </c>
      <c r="L131" s="10">
        <f t="shared" si="50"/>
        <v>0</v>
      </c>
    </row>
    <row r="132" spans="1:12" s="2" customFormat="1" ht="14.25" customHeight="1">
      <c r="A132" s="37" t="s">
        <v>5</v>
      </c>
      <c r="B132" s="7">
        <v>653</v>
      </c>
      <c r="C132" s="8">
        <v>4</v>
      </c>
      <c r="D132" s="8">
        <v>12</v>
      </c>
      <c r="E132" s="9" t="s">
        <v>71</v>
      </c>
      <c r="F132" s="7">
        <v>500</v>
      </c>
      <c r="G132" s="10">
        <f t="shared" si="48"/>
        <v>0</v>
      </c>
      <c r="H132" s="10">
        <f t="shared" si="50"/>
        <v>0</v>
      </c>
      <c r="I132" s="10">
        <f t="shared" si="50"/>
        <v>0</v>
      </c>
      <c r="J132" s="10">
        <f t="shared" si="50"/>
        <v>0</v>
      </c>
      <c r="K132" s="10">
        <f t="shared" si="50"/>
        <v>0</v>
      </c>
      <c r="L132" s="10">
        <f t="shared" si="50"/>
        <v>0</v>
      </c>
    </row>
    <row r="133" spans="1:12" s="2" customFormat="1" ht="14.25" customHeight="1">
      <c r="A133" s="37" t="s">
        <v>19</v>
      </c>
      <c r="B133" s="7">
        <v>653</v>
      </c>
      <c r="C133" s="8">
        <v>4</v>
      </c>
      <c r="D133" s="8">
        <v>12</v>
      </c>
      <c r="E133" s="9" t="s">
        <v>71</v>
      </c>
      <c r="F133" s="7">
        <v>540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</row>
    <row r="134" spans="1:12" s="2" customFormat="1" ht="15" customHeight="1">
      <c r="A134" s="39" t="s">
        <v>50</v>
      </c>
      <c r="B134" s="3">
        <v>653</v>
      </c>
      <c r="C134" s="4">
        <v>5</v>
      </c>
      <c r="D134" s="4">
        <v>0</v>
      </c>
      <c r="E134" s="5"/>
      <c r="F134" s="3"/>
      <c r="G134" s="6">
        <f aca="true" t="shared" si="51" ref="G134:L134">G135+G142+G149</f>
        <v>7306.099999999999</v>
      </c>
      <c r="H134" s="6">
        <f t="shared" si="51"/>
        <v>0</v>
      </c>
      <c r="I134" s="6">
        <f t="shared" si="51"/>
        <v>7083</v>
      </c>
      <c r="J134" s="6">
        <f t="shared" si="51"/>
        <v>0</v>
      </c>
      <c r="K134" s="6">
        <f t="shared" si="51"/>
        <v>7200.9</v>
      </c>
      <c r="L134" s="6">
        <f t="shared" si="51"/>
        <v>0</v>
      </c>
    </row>
    <row r="135" spans="1:12" s="2" customFormat="1" ht="15" customHeight="1">
      <c r="A135" s="39" t="s">
        <v>15</v>
      </c>
      <c r="B135" s="3">
        <v>653</v>
      </c>
      <c r="C135" s="4">
        <v>5</v>
      </c>
      <c r="D135" s="4">
        <v>1</v>
      </c>
      <c r="E135" s="16"/>
      <c r="F135" s="3"/>
      <c r="G135" s="6">
        <f aca="true" t="shared" si="52" ref="G135:G140">G136</f>
        <v>2836.9</v>
      </c>
      <c r="H135" s="6">
        <f aca="true" t="shared" si="53" ref="H135:L138">H136</f>
        <v>0</v>
      </c>
      <c r="I135" s="6">
        <f t="shared" si="53"/>
        <v>2950.4</v>
      </c>
      <c r="J135" s="6">
        <f t="shared" si="53"/>
        <v>0</v>
      </c>
      <c r="K135" s="6">
        <f t="shared" si="53"/>
        <v>3068.4</v>
      </c>
      <c r="L135" s="6">
        <f t="shared" si="53"/>
        <v>0</v>
      </c>
    </row>
    <row r="136" spans="1:12" s="2" customFormat="1" ht="18.75" customHeight="1">
      <c r="A136" s="36" t="s">
        <v>167</v>
      </c>
      <c r="B136" s="17">
        <v>653</v>
      </c>
      <c r="C136" s="18">
        <v>5</v>
      </c>
      <c r="D136" s="18">
        <v>1</v>
      </c>
      <c r="E136" s="19" t="s">
        <v>58</v>
      </c>
      <c r="F136" s="17"/>
      <c r="G136" s="20">
        <f t="shared" si="52"/>
        <v>2836.9</v>
      </c>
      <c r="H136" s="20">
        <f t="shared" si="53"/>
        <v>0</v>
      </c>
      <c r="I136" s="20">
        <f t="shared" si="53"/>
        <v>2950.4</v>
      </c>
      <c r="J136" s="20">
        <f t="shared" si="53"/>
        <v>0</v>
      </c>
      <c r="K136" s="20">
        <f t="shared" si="53"/>
        <v>3068.4</v>
      </c>
      <c r="L136" s="20">
        <f t="shared" si="53"/>
        <v>0</v>
      </c>
    </row>
    <row r="137" spans="1:12" s="2" customFormat="1" ht="31.5" customHeight="1">
      <c r="A137" s="37" t="s">
        <v>165</v>
      </c>
      <c r="B137" s="7">
        <v>653</v>
      </c>
      <c r="C137" s="8">
        <v>5</v>
      </c>
      <c r="D137" s="8">
        <v>1</v>
      </c>
      <c r="E137" s="9" t="s">
        <v>62</v>
      </c>
      <c r="F137" s="7"/>
      <c r="G137" s="10">
        <f t="shared" si="52"/>
        <v>2836.9</v>
      </c>
      <c r="H137" s="10">
        <f t="shared" si="53"/>
        <v>0</v>
      </c>
      <c r="I137" s="10">
        <f t="shared" si="53"/>
        <v>2950.4</v>
      </c>
      <c r="J137" s="10">
        <f t="shared" si="53"/>
        <v>0</v>
      </c>
      <c r="K137" s="10">
        <f t="shared" si="53"/>
        <v>3068.4</v>
      </c>
      <c r="L137" s="10">
        <f t="shared" si="53"/>
        <v>0</v>
      </c>
    </row>
    <row r="138" spans="1:12" s="2" customFormat="1" ht="27.75" customHeight="1">
      <c r="A138" s="49" t="s">
        <v>134</v>
      </c>
      <c r="B138" s="7">
        <v>653</v>
      </c>
      <c r="C138" s="8">
        <v>5</v>
      </c>
      <c r="D138" s="8">
        <v>1</v>
      </c>
      <c r="E138" s="9" t="s">
        <v>135</v>
      </c>
      <c r="F138" s="7"/>
      <c r="G138" s="10">
        <f t="shared" si="52"/>
        <v>2836.9</v>
      </c>
      <c r="H138" s="10">
        <f t="shared" si="53"/>
        <v>0</v>
      </c>
      <c r="I138" s="10">
        <f t="shared" si="53"/>
        <v>2950.4</v>
      </c>
      <c r="J138" s="10">
        <f t="shared" si="53"/>
        <v>0</v>
      </c>
      <c r="K138" s="10">
        <f t="shared" si="53"/>
        <v>3068.4</v>
      </c>
      <c r="L138" s="10">
        <f t="shared" si="53"/>
        <v>0</v>
      </c>
    </row>
    <row r="139" spans="1:12" s="2" customFormat="1" ht="18" customHeight="1">
      <c r="A139" s="49" t="s">
        <v>108</v>
      </c>
      <c r="B139" s="7">
        <v>653</v>
      </c>
      <c r="C139" s="8">
        <v>5</v>
      </c>
      <c r="D139" s="8">
        <v>1</v>
      </c>
      <c r="E139" s="9" t="s">
        <v>63</v>
      </c>
      <c r="F139" s="7">
        <v>0</v>
      </c>
      <c r="G139" s="10">
        <f t="shared" si="52"/>
        <v>2836.9</v>
      </c>
      <c r="H139" s="10">
        <f aca="true" t="shared" si="54" ref="H139:L140">H140</f>
        <v>0</v>
      </c>
      <c r="I139" s="10">
        <f t="shared" si="54"/>
        <v>2950.4</v>
      </c>
      <c r="J139" s="10">
        <f t="shared" si="54"/>
        <v>0</v>
      </c>
      <c r="K139" s="10">
        <f t="shared" si="54"/>
        <v>3068.4</v>
      </c>
      <c r="L139" s="10">
        <f t="shared" si="54"/>
        <v>0</v>
      </c>
    </row>
    <row r="140" spans="1:12" s="2" customFormat="1" ht="14.25" customHeight="1">
      <c r="A140" s="37" t="s">
        <v>6</v>
      </c>
      <c r="B140" s="7">
        <v>653</v>
      </c>
      <c r="C140" s="8">
        <v>5</v>
      </c>
      <c r="D140" s="8">
        <v>1</v>
      </c>
      <c r="E140" s="9" t="s">
        <v>63</v>
      </c>
      <c r="F140" s="7">
        <v>800</v>
      </c>
      <c r="G140" s="10">
        <f t="shared" si="52"/>
        <v>2836.9</v>
      </c>
      <c r="H140" s="10">
        <f t="shared" si="54"/>
        <v>0</v>
      </c>
      <c r="I140" s="10">
        <f t="shared" si="54"/>
        <v>2950.4</v>
      </c>
      <c r="J140" s="10">
        <f t="shared" si="54"/>
        <v>0</v>
      </c>
      <c r="K140" s="10">
        <f t="shared" si="54"/>
        <v>3068.4</v>
      </c>
      <c r="L140" s="10">
        <f t="shared" si="54"/>
        <v>0</v>
      </c>
    </row>
    <row r="141" spans="1:12" s="2" customFormat="1" ht="29.25" customHeight="1">
      <c r="A141" s="37" t="s">
        <v>69</v>
      </c>
      <c r="B141" s="7">
        <v>653</v>
      </c>
      <c r="C141" s="8">
        <v>5</v>
      </c>
      <c r="D141" s="8">
        <v>1</v>
      </c>
      <c r="E141" s="9" t="s">
        <v>63</v>
      </c>
      <c r="F141" s="7">
        <v>810</v>
      </c>
      <c r="G141" s="10">
        <v>2836.9</v>
      </c>
      <c r="H141" s="10">
        <v>0</v>
      </c>
      <c r="I141" s="10">
        <v>2950.4</v>
      </c>
      <c r="J141" s="10">
        <v>0</v>
      </c>
      <c r="K141" s="10">
        <v>3068.4</v>
      </c>
      <c r="L141" s="10">
        <v>0</v>
      </c>
    </row>
    <row r="142" spans="1:12" s="2" customFormat="1" ht="15" customHeight="1">
      <c r="A142" s="45" t="s">
        <v>64</v>
      </c>
      <c r="B142" s="3">
        <v>653</v>
      </c>
      <c r="C142" s="4">
        <v>5</v>
      </c>
      <c r="D142" s="4">
        <v>2</v>
      </c>
      <c r="E142" s="5"/>
      <c r="F142" s="3"/>
      <c r="G142" s="6">
        <f aca="true" t="shared" si="55" ref="G142:G147">G143</f>
        <v>3018</v>
      </c>
      <c r="H142" s="6">
        <f aca="true" t="shared" si="56" ref="H142:L143">H143</f>
        <v>0</v>
      </c>
      <c r="I142" s="6">
        <f t="shared" si="56"/>
        <v>3032</v>
      </c>
      <c r="J142" s="6">
        <f t="shared" si="56"/>
        <v>0</v>
      </c>
      <c r="K142" s="6">
        <f t="shared" si="56"/>
        <v>3032</v>
      </c>
      <c r="L142" s="6">
        <f t="shared" si="56"/>
        <v>0</v>
      </c>
    </row>
    <row r="143" spans="1:12" s="2" customFormat="1" ht="16.5" customHeight="1">
      <c r="A143" s="36" t="s">
        <v>78</v>
      </c>
      <c r="B143" s="17">
        <v>653</v>
      </c>
      <c r="C143" s="18">
        <v>5</v>
      </c>
      <c r="D143" s="18">
        <v>2</v>
      </c>
      <c r="E143" s="19" t="s">
        <v>54</v>
      </c>
      <c r="F143" s="17"/>
      <c r="G143" s="20">
        <f t="shared" si="55"/>
        <v>3018</v>
      </c>
      <c r="H143" s="20">
        <f t="shared" si="56"/>
        <v>0</v>
      </c>
      <c r="I143" s="20">
        <f t="shared" si="56"/>
        <v>3032</v>
      </c>
      <c r="J143" s="20">
        <f t="shared" si="56"/>
        <v>0</v>
      </c>
      <c r="K143" s="20">
        <f t="shared" si="56"/>
        <v>3032</v>
      </c>
      <c r="L143" s="20">
        <f t="shared" si="56"/>
        <v>0</v>
      </c>
    </row>
    <row r="144" spans="1:12" s="2" customFormat="1" ht="29.25" customHeight="1">
      <c r="A144" s="37" t="s">
        <v>155</v>
      </c>
      <c r="B144" s="7">
        <v>653</v>
      </c>
      <c r="C144" s="8">
        <v>5</v>
      </c>
      <c r="D144" s="8">
        <v>2</v>
      </c>
      <c r="E144" s="9" t="s">
        <v>39</v>
      </c>
      <c r="F144" s="7"/>
      <c r="G144" s="10">
        <f t="shared" si="55"/>
        <v>3018</v>
      </c>
      <c r="H144" s="10">
        <f aca="true" t="shared" si="57" ref="H144:L147">H145</f>
        <v>0</v>
      </c>
      <c r="I144" s="10">
        <f t="shared" si="57"/>
        <v>3032</v>
      </c>
      <c r="J144" s="10">
        <f t="shared" si="57"/>
        <v>0</v>
      </c>
      <c r="K144" s="10">
        <f t="shared" si="57"/>
        <v>3032</v>
      </c>
      <c r="L144" s="10">
        <f t="shared" si="57"/>
        <v>0</v>
      </c>
    </row>
    <row r="145" spans="1:12" s="2" customFormat="1" ht="18" customHeight="1">
      <c r="A145" s="49" t="s">
        <v>131</v>
      </c>
      <c r="B145" s="7">
        <v>653</v>
      </c>
      <c r="C145" s="8">
        <v>5</v>
      </c>
      <c r="D145" s="8">
        <v>2</v>
      </c>
      <c r="E145" s="9" t="s">
        <v>132</v>
      </c>
      <c r="F145" s="7"/>
      <c r="G145" s="10">
        <f t="shared" si="55"/>
        <v>3018</v>
      </c>
      <c r="H145" s="10">
        <f t="shared" si="57"/>
        <v>0</v>
      </c>
      <c r="I145" s="10">
        <f t="shared" si="57"/>
        <v>3032</v>
      </c>
      <c r="J145" s="10">
        <f t="shared" si="57"/>
        <v>0</v>
      </c>
      <c r="K145" s="10">
        <f t="shared" si="57"/>
        <v>3032</v>
      </c>
      <c r="L145" s="10">
        <f t="shared" si="57"/>
        <v>0</v>
      </c>
    </row>
    <row r="146" spans="1:12" s="2" customFormat="1" ht="35.25" customHeight="1">
      <c r="A146" s="49" t="s">
        <v>133</v>
      </c>
      <c r="B146" s="7">
        <v>653</v>
      </c>
      <c r="C146" s="8">
        <v>5</v>
      </c>
      <c r="D146" s="8">
        <v>2</v>
      </c>
      <c r="E146" s="9" t="s">
        <v>74</v>
      </c>
      <c r="F146" s="7">
        <v>0</v>
      </c>
      <c r="G146" s="10">
        <f t="shared" si="55"/>
        <v>3018</v>
      </c>
      <c r="H146" s="10">
        <f t="shared" si="57"/>
        <v>0</v>
      </c>
      <c r="I146" s="10">
        <f t="shared" si="57"/>
        <v>3032</v>
      </c>
      <c r="J146" s="10">
        <f t="shared" si="57"/>
        <v>0</v>
      </c>
      <c r="K146" s="10">
        <f t="shared" si="57"/>
        <v>3032</v>
      </c>
      <c r="L146" s="10">
        <f t="shared" si="57"/>
        <v>0</v>
      </c>
    </row>
    <row r="147" spans="1:12" s="2" customFormat="1" ht="15" customHeight="1">
      <c r="A147" s="37" t="s">
        <v>5</v>
      </c>
      <c r="B147" s="7">
        <v>653</v>
      </c>
      <c r="C147" s="8">
        <v>5</v>
      </c>
      <c r="D147" s="8">
        <v>2</v>
      </c>
      <c r="E147" s="9" t="s">
        <v>73</v>
      </c>
      <c r="F147" s="7">
        <v>500</v>
      </c>
      <c r="G147" s="10">
        <f t="shared" si="55"/>
        <v>3018</v>
      </c>
      <c r="H147" s="10">
        <f t="shared" si="57"/>
        <v>0</v>
      </c>
      <c r="I147" s="10">
        <f t="shared" si="57"/>
        <v>3032</v>
      </c>
      <c r="J147" s="10">
        <f t="shared" si="57"/>
        <v>0</v>
      </c>
      <c r="K147" s="10">
        <f t="shared" si="57"/>
        <v>3032</v>
      </c>
      <c r="L147" s="10">
        <f t="shared" si="57"/>
        <v>0</v>
      </c>
    </row>
    <row r="148" spans="1:12" s="2" customFormat="1" ht="15" customHeight="1">
      <c r="A148" s="37" t="s">
        <v>19</v>
      </c>
      <c r="B148" s="7">
        <v>653</v>
      </c>
      <c r="C148" s="8">
        <v>5</v>
      </c>
      <c r="D148" s="8">
        <v>2</v>
      </c>
      <c r="E148" s="9" t="s">
        <v>73</v>
      </c>
      <c r="F148" s="7">
        <v>540</v>
      </c>
      <c r="G148" s="10">
        <v>3018</v>
      </c>
      <c r="H148" s="10">
        <v>0</v>
      </c>
      <c r="I148" s="10">
        <v>3032</v>
      </c>
      <c r="J148" s="10">
        <v>0</v>
      </c>
      <c r="K148" s="10">
        <v>3032</v>
      </c>
      <c r="L148" s="10">
        <v>0</v>
      </c>
    </row>
    <row r="149" spans="1:12" s="2" customFormat="1" ht="25.5" customHeight="1">
      <c r="A149" s="45" t="s">
        <v>14</v>
      </c>
      <c r="B149" s="3">
        <v>653</v>
      </c>
      <c r="C149" s="4">
        <v>5</v>
      </c>
      <c r="D149" s="4">
        <v>3</v>
      </c>
      <c r="E149" s="5"/>
      <c r="F149" s="3"/>
      <c r="G149" s="6">
        <f aca="true" t="shared" si="58" ref="G149:G154">G150</f>
        <v>1451.2</v>
      </c>
      <c r="H149" s="6">
        <f aca="true" t="shared" si="59" ref="H149:L150">H150</f>
        <v>0</v>
      </c>
      <c r="I149" s="6">
        <f t="shared" si="59"/>
        <v>1100.6</v>
      </c>
      <c r="J149" s="6">
        <f t="shared" si="59"/>
        <v>0</v>
      </c>
      <c r="K149" s="6">
        <f t="shared" si="59"/>
        <v>1100.5</v>
      </c>
      <c r="L149" s="6">
        <f t="shared" si="59"/>
        <v>0</v>
      </c>
    </row>
    <row r="150" spans="1:12" s="2" customFormat="1" ht="15" customHeight="1">
      <c r="A150" s="36" t="s">
        <v>82</v>
      </c>
      <c r="B150" s="17">
        <v>653</v>
      </c>
      <c r="C150" s="18">
        <v>5</v>
      </c>
      <c r="D150" s="18">
        <v>3</v>
      </c>
      <c r="E150" s="21" t="s">
        <v>58</v>
      </c>
      <c r="F150" s="17"/>
      <c r="G150" s="20">
        <f t="shared" si="58"/>
        <v>1451.2</v>
      </c>
      <c r="H150" s="20">
        <f t="shared" si="59"/>
        <v>0</v>
      </c>
      <c r="I150" s="20">
        <f t="shared" si="59"/>
        <v>1100.6</v>
      </c>
      <c r="J150" s="20">
        <f t="shared" si="59"/>
        <v>0</v>
      </c>
      <c r="K150" s="20">
        <f t="shared" si="59"/>
        <v>1100.5</v>
      </c>
      <c r="L150" s="20">
        <f t="shared" si="59"/>
        <v>0</v>
      </c>
    </row>
    <row r="151" spans="1:12" s="2" customFormat="1" ht="32.25" customHeight="1">
      <c r="A151" s="37" t="s">
        <v>166</v>
      </c>
      <c r="B151" s="7">
        <v>653</v>
      </c>
      <c r="C151" s="8">
        <v>5</v>
      </c>
      <c r="D151" s="8">
        <v>3</v>
      </c>
      <c r="E151" s="11" t="s">
        <v>59</v>
      </c>
      <c r="F151" s="7"/>
      <c r="G151" s="10">
        <f t="shared" si="58"/>
        <v>1451.2</v>
      </c>
      <c r="H151" s="10">
        <f aca="true" t="shared" si="60" ref="H151:L152">H152</f>
        <v>0</v>
      </c>
      <c r="I151" s="10">
        <f t="shared" si="60"/>
        <v>1100.6</v>
      </c>
      <c r="J151" s="10">
        <f t="shared" si="60"/>
        <v>0</v>
      </c>
      <c r="K151" s="10">
        <f t="shared" si="60"/>
        <v>1100.5</v>
      </c>
      <c r="L151" s="10">
        <f t="shared" si="60"/>
        <v>0</v>
      </c>
    </row>
    <row r="152" spans="1:12" s="2" customFormat="1" ht="14.25" customHeight="1">
      <c r="A152" s="37" t="s">
        <v>65</v>
      </c>
      <c r="B152" s="7">
        <v>653</v>
      </c>
      <c r="C152" s="8">
        <v>5</v>
      </c>
      <c r="D152" s="8">
        <v>3</v>
      </c>
      <c r="E152" s="11" t="s">
        <v>66</v>
      </c>
      <c r="F152" s="7">
        <v>0</v>
      </c>
      <c r="G152" s="10">
        <f t="shared" si="58"/>
        <v>1451.2</v>
      </c>
      <c r="H152" s="10">
        <f t="shared" si="60"/>
        <v>0</v>
      </c>
      <c r="I152" s="10">
        <f t="shared" si="60"/>
        <v>1100.6</v>
      </c>
      <c r="J152" s="10">
        <f t="shared" si="60"/>
        <v>0</v>
      </c>
      <c r="K152" s="10">
        <f t="shared" si="60"/>
        <v>1100.5</v>
      </c>
      <c r="L152" s="10">
        <f t="shared" si="60"/>
        <v>0</v>
      </c>
    </row>
    <row r="153" spans="1:12" s="2" customFormat="1" ht="16.5" customHeight="1">
      <c r="A153" s="37" t="s">
        <v>118</v>
      </c>
      <c r="B153" s="7">
        <v>653</v>
      </c>
      <c r="C153" s="8">
        <v>5</v>
      </c>
      <c r="D153" s="8">
        <v>3</v>
      </c>
      <c r="E153" s="9" t="s">
        <v>38</v>
      </c>
      <c r="F153" s="7">
        <v>0</v>
      </c>
      <c r="G153" s="10">
        <f t="shared" si="58"/>
        <v>1451.2</v>
      </c>
      <c r="H153" s="10">
        <f aca="true" t="shared" si="61" ref="H153:L154">H154</f>
        <v>0</v>
      </c>
      <c r="I153" s="10">
        <f t="shared" si="61"/>
        <v>1100.6</v>
      </c>
      <c r="J153" s="10">
        <f t="shared" si="61"/>
        <v>0</v>
      </c>
      <c r="K153" s="10">
        <f t="shared" si="61"/>
        <v>1100.5</v>
      </c>
      <c r="L153" s="10">
        <f t="shared" si="61"/>
        <v>0</v>
      </c>
    </row>
    <row r="154" spans="1:12" s="2" customFormat="1" ht="15" customHeight="1">
      <c r="A154" s="35" t="s">
        <v>76</v>
      </c>
      <c r="B154" s="7">
        <v>653</v>
      </c>
      <c r="C154" s="8">
        <v>5</v>
      </c>
      <c r="D154" s="8">
        <v>3</v>
      </c>
      <c r="E154" s="9" t="s">
        <v>38</v>
      </c>
      <c r="F154" s="7">
        <v>200</v>
      </c>
      <c r="G154" s="10">
        <f t="shared" si="58"/>
        <v>1451.2</v>
      </c>
      <c r="H154" s="10">
        <f t="shared" si="61"/>
        <v>0</v>
      </c>
      <c r="I154" s="10">
        <f t="shared" si="61"/>
        <v>1100.6</v>
      </c>
      <c r="J154" s="10">
        <f t="shared" si="61"/>
        <v>0</v>
      </c>
      <c r="K154" s="10">
        <f t="shared" si="61"/>
        <v>1100.5</v>
      </c>
      <c r="L154" s="10">
        <f t="shared" si="61"/>
        <v>0</v>
      </c>
    </row>
    <row r="155" spans="1:12" s="2" customFormat="1" ht="15" customHeight="1">
      <c r="A155" s="35" t="s">
        <v>4</v>
      </c>
      <c r="B155" s="7">
        <v>653</v>
      </c>
      <c r="C155" s="8">
        <v>5</v>
      </c>
      <c r="D155" s="8">
        <v>3</v>
      </c>
      <c r="E155" s="9" t="s">
        <v>38</v>
      </c>
      <c r="F155" s="7">
        <v>240</v>
      </c>
      <c r="G155" s="10">
        <v>1451.2</v>
      </c>
      <c r="H155" s="10">
        <v>0</v>
      </c>
      <c r="I155" s="10">
        <v>1100.6</v>
      </c>
      <c r="J155" s="10">
        <v>0</v>
      </c>
      <c r="K155" s="10">
        <v>1100.5</v>
      </c>
      <c r="L155" s="10">
        <v>0</v>
      </c>
    </row>
    <row r="156" spans="1:12" s="2" customFormat="1" ht="15" customHeight="1">
      <c r="A156" s="39" t="s">
        <v>9</v>
      </c>
      <c r="B156" s="3">
        <v>653</v>
      </c>
      <c r="C156" s="4">
        <v>8</v>
      </c>
      <c r="D156" s="4">
        <v>0</v>
      </c>
      <c r="E156" s="5"/>
      <c r="F156" s="3"/>
      <c r="G156" s="6">
        <f aca="true" t="shared" si="62" ref="G156:L156">G157+G168</f>
        <v>9284.800000000001</v>
      </c>
      <c r="H156" s="6">
        <f t="shared" si="62"/>
        <v>0</v>
      </c>
      <c r="I156" s="6">
        <f t="shared" si="62"/>
        <v>9199.1</v>
      </c>
      <c r="J156" s="6">
        <f t="shared" si="62"/>
        <v>0</v>
      </c>
      <c r="K156" s="6">
        <f t="shared" si="62"/>
        <v>9217.6</v>
      </c>
      <c r="L156" s="6">
        <f t="shared" si="62"/>
        <v>0</v>
      </c>
    </row>
    <row r="157" spans="1:12" s="2" customFormat="1" ht="15">
      <c r="A157" s="39" t="s">
        <v>51</v>
      </c>
      <c r="B157" s="3">
        <v>653</v>
      </c>
      <c r="C157" s="4">
        <v>8</v>
      </c>
      <c r="D157" s="4">
        <v>1</v>
      </c>
      <c r="E157" s="5"/>
      <c r="F157" s="3"/>
      <c r="G157" s="6">
        <f aca="true" t="shared" si="63" ref="G157:L157">G158</f>
        <v>8469.2</v>
      </c>
      <c r="H157" s="6">
        <f t="shared" si="63"/>
        <v>0</v>
      </c>
      <c r="I157" s="6">
        <f t="shared" si="63"/>
        <v>8383.5</v>
      </c>
      <c r="J157" s="6">
        <f t="shared" si="63"/>
        <v>0</v>
      </c>
      <c r="K157" s="6">
        <f t="shared" si="63"/>
        <v>8402</v>
      </c>
      <c r="L157" s="6">
        <f t="shared" si="63"/>
        <v>0</v>
      </c>
    </row>
    <row r="158" spans="1:12" s="2" customFormat="1" ht="17.25" customHeight="1">
      <c r="A158" s="36" t="s">
        <v>83</v>
      </c>
      <c r="B158" s="17">
        <v>653</v>
      </c>
      <c r="C158" s="18">
        <v>8</v>
      </c>
      <c r="D158" s="18">
        <v>1</v>
      </c>
      <c r="E158" s="19" t="s">
        <v>60</v>
      </c>
      <c r="F158" s="17"/>
      <c r="G158" s="20">
        <f>G159</f>
        <v>8469.2</v>
      </c>
      <c r="H158" s="20">
        <f aca="true" t="shared" si="64" ref="H158:L160">H159</f>
        <v>0</v>
      </c>
      <c r="I158" s="20">
        <f t="shared" si="64"/>
        <v>8383.5</v>
      </c>
      <c r="J158" s="20">
        <f t="shared" si="64"/>
        <v>0</v>
      </c>
      <c r="K158" s="20">
        <f t="shared" si="64"/>
        <v>8402</v>
      </c>
      <c r="L158" s="20">
        <f t="shared" si="64"/>
        <v>0</v>
      </c>
    </row>
    <row r="159" spans="1:12" s="2" customFormat="1" ht="27.75" customHeight="1">
      <c r="A159" s="37" t="s">
        <v>156</v>
      </c>
      <c r="B159" s="7">
        <v>653</v>
      </c>
      <c r="C159" s="8">
        <v>8</v>
      </c>
      <c r="D159" s="8">
        <v>1</v>
      </c>
      <c r="E159" s="9" t="s">
        <v>37</v>
      </c>
      <c r="F159" s="7"/>
      <c r="G159" s="10">
        <f>G160</f>
        <v>8469.2</v>
      </c>
      <c r="H159" s="10">
        <f t="shared" si="64"/>
        <v>0</v>
      </c>
      <c r="I159" s="10">
        <f t="shared" si="64"/>
        <v>8383.5</v>
      </c>
      <c r="J159" s="10">
        <f t="shared" si="64"/>
        <v>0</v>
      </c>
      <c r="K159" s="10">
        <f t="shared" si="64"/>
        <v>8402</v>
      </c>
      <c r="L159" s="10">
        <f t="shared" si="64"/>
        <v>0</v>
      </c>
    </row>
    <row r="160" spans="1:12" s="2" customFormat="1" ht="16.5" customHeight="1">
      <c r="A160" s="49" t="s">
        <v>136</v>
      </c>
      <c r="B160" s="7">
        <v>653</v>
      </c>
      <c r="C160" s="8">
        <v>8</v>
      </c>
      <c r="D160" s="8">
        <v>1</v>
      </c>
      <c r="E160" s="9" t="s">
        <v>137</v>
      </c>
      <c r="F160" s="7"/>
      <c r="G160" s="10">
        <f>G161</f>
        <v>8469.2</v>
      </c>
      <c r="H160" s="10">
        <f t="shared" si="64"/>
        <v>0</v>
      </c>
      <c r="I160" s="10">
        <f t="shared" si="64"/>
        <v>8383.5</v>
      </c>
      <c r="J160" s="10">
        <f t="shared" si="64"/>
        <v>0</v>
      </c>
      <c r="K160" s="10">
        <f t="shared" si="64"/>
        <v>8402</v>
      </c>
      <c r="L160" s="10">
        <f t="shared" si="64"/>
        <v>0</v>
      </c>
    </row>
    <row r="161" spans="1:12" s="2" customFormat="1" ht="18" customHeight="1">
      <c r="A161" s="49" t="s">
        <v>105</v>
      </c>
      <c r="B161" s="12">
        <v>653</v>
      </c>
      <c r="C161" s="13">
        <v>8</v>
      </c>
      <c r="D161" s="8">
        <v>1</v>
      </c>
      <c r="E161" s="14" t="s">
        <v>36</v>
      </c>
      <c r="F161" s="12">
        <v>0</v>
      </c>
      <c r="G161" s="29">
        <f aca="true" t="shared" si="65" ref="G161:L161">G162+G164+G166</f>
        <v>8469.2</v>
      </c>
      <c r="H161" s="29">
        <f t="shared" si="65"/>
        <v>0</v>
      </c>
      <c r="I161" s="29">
        <f t="shared" si="65"/>
        <v>8383.5</v>
      </c>
      <c r="J161" s="29">
        <f t="shared" si="65"/>
        <v>0</v>
      </c>
      <c r="K161" s="29">
        <f t="shared" si="65"/>
        <v>8402</v>
      </c>
      <c r="L161" s="29">
        <f t="shared" si="65"/>
        <v>0</v>
      </c>
    </row>
    <row r="162" spans="1:12" s="2" customFormat="1" ht="30.75" customHeight="1">
      <c r="A162" s="35" t="s">
        <v>61</v>
      </c>
      <c r="B162" s="12">
        <v>653</v>
      </c>
      <c r="C162" s="13">
        <v>8</v>
      </c>
      <c r="D162" s="8">
        <v>1</v>
      </c>
      <c r="E162" s="14" t="s">
        <v>36</v>
      </c>
      <c r="F162" s="12">
        <v>100</v>
      </c>
      <c r="G162" s="29">
        <f aca="true" t="shared" si="66" ref="G162:L162">G163</f>
        <v>5364.2</v>
      </c>
      <c r="H162" s="29">
        <f t="shared" si="66"/>
        <v>0</v>
      </c>
      <c r="I162" s="29">
        <f t="shared" si="66"/>
        <v>5364.2</v>
      </c>
      <c r="J162" s="29">
        <f t="shared" si="66"/>
        <v>0</v>
      </c>
      <c r="K162" s="29">
        <f t="shared" si="66"/>
        <v>5364.2</v>
      </c>
      <c r="L162" s="29">
        <f t="shared" si="66"/>
        <v>0</v>
      </c>
    </row>
    <row r="163" spans="1:12" s="2" customFormat="1" ht="18.75" customHeight="1">
      <c r="A163" s="35" t="s">
        <v>8</v>
      </c>
      <c r="B163" s="7">
        <v>653</v>
      </c>
      <c r="C163" s="8">
        <v>8</v>
      </c>
      <c r="D163" s="8">
        <v>1</v>
      </c>
      <c r="E163" s="9" t="s">
        <v>36</v>
      </c>
      <c r="F163" s="7">
        <v>110</v>
      </c>
      <c r="G163" s="10">
        <v>5364.2</v>
      </c>
      <c r="H163" s="10">
        <v>0</v>
      </c>
      <c r="I163" s="10">
        <v>5364.2</v>
      </c>
      <c r="J163" s="10">
        <v>0</v>
      </c>
      <c r="K163" s="10">
        <v>5364.2</v>
      </c>
      <c r="L163" s="10">
        <v>0</v>
      </c>
    </row>
    <row r="164" spans="1:12" s="2" customFormat="1" ht="15" customHeight="1">
      <c r="A164" s="35" t="s">
        <v>76</v>
      </c>
      <c r="B164" s="7">
        <v>653</v>
      </c>
      <c r="C164" s="8">
        <v>8</v>
      </c>
      <c r="D164" s="8">
        <v>1</v>
      </c>
      <c r="E164" s="9" t="s">
        <v>36</v>
      </c>
      <c r="F164" s="7">
        <v>200</v>
      </c>
      <c r="G164" s="10">
        <f aca="true" t="shared" si="67" ref="G164:L164">G165</f>
        <v>3105</v>
      </c>
      <c r="H164" s="10">
        <f t="shared" si="67"/>
        <v>0</v>
      </c>
      <c r="I164" s="10">
        <f t="shared" si="67"/>
        <v>3019.3</v>
      </c>
      <c r="J164" s="10">
        <f t="shared" si="67"/>
        <v>0</v>
      </c>
      <c r="K164" s="10">
        <f t="shared" si="67"/>
        <v>3037.8</v>
      </c>
      <c r="L164" s="10">
        <f t="shared" si="67"/>
        <v>0</v>
      </c>
    </row>
    <row r="165" spans="1:12" s="2" customFormat="1" ht="15" customHeight="1">
      <c r="A165" s="35" t="s">
        <v>4</v>
      </c>
      <c r="B165" s="7">
        <v>653</v>
      </c>
      <c r="C165" s="8">
        <v>8</v>
      </c>
      <c r="D165" s="8">
        <v>1</v>
      </c>
      <c r="E165" s="9" t="s">
        <v>36</v>
      </c>
      <c r="F165" s="7">
        <v>240</v>
      </c>
      <c r="G165" s="10">
        <v>3105</v>
      </c>
      <c r="H165" s="10">
        <v>0</v>
      </c>
      <c r="I165" s="10">
        <v>3019.3</v>
      </c>
      <c r="J165" s="10">
        <v>0</v>
      </c>
      <c r="K165" s="10">
        <v>3037.8</v>
      </c>
      <c r="L165" s="10">
        <v>0</v>
      </c>
    </row>
    <row r="166" spans="1:12" s="2" customFormat="1" ht="15" customHeight="1">
      <c r="A166" s="37" t="s">
        <v>6</v>
      </c>
      <c r="B166" s="7">
        <v>653</v>
      </c>
      <c r="C166" s="8">
        <v>8</v>
      </c>
      <c r="D166" s="8">
        <v>1</v>
      </c>
      <c r="E166" s="9" t="s">
        <v>36</v>
      </c>
      <c r="F166" s="7">
        <v>800</v>
      </c>
      <c r="G166" s="10">
        <f aca="true" t="shared" si="68" ref="G166:L166">G167</f>
        <v>0</v>
      </c>
      <c r="H166" s="10">
        <f t="shared" si="68"/>
        <v>0</v>
      </c>
      <c r="I166" s="10">
        <f t="shared" si="68"/>
        <v>0</v>
      </c>
      <c r="J166" s="10">
        <f t="shared" si="68"/>
        <v>0</v>
      </c>
      <c r="K166" s="10">
        <f t="shared" si="68"/>
        <v>0</v>
      </c>
      <c r="L166" s="10">
        <f t="shared" si="68"/>
        <v>0</v>
      </c>
    </row>
    <row r="167" spans="1:12" s="2" customFormat="1" ht="15" customHeight="1">
      <c r="A167" s="37" t="s">
        <v>7</v>
      </c>
      <c r="B167" s="7">
        <v>653</v>
      </c>
      <c r="C167" s="8">
        <v>8</v>
      </c>
      <c r="D167" s="8">
        <v>1</v>
      </c>
      <c r="E167" s="9" t="s">
        <v>36</v>
      </c>
      <c r="F167" s="7">
        <v>850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</row>
    <row r="168" spans="1:12" s="2" customFormat="1" ht="15" customHeight="1">
      <c r="A168" s="39" t="s">
        <v>13</v>
      </c>
      <c r="B168" s="3">
        <v>653</v>
      </c>
      <c r="C168" s="4">
        <v>8</v>
      </c>
      <c r="D168" s="4">
        <v>2</v>
      </c>
      <c r="E168" s="5"/>
      <c r="F168" s="3"/>
      <c r="G168" s="6">
        <f aca="true" t="shared" si="69" ref="G168:G173">G169</f>
        <v>815.6</v>
      </c>
      <c r="H168" s="6">
        <f>H169</f>
        <v>0</v>
      </c>
      <c r="I168" s="6">
        <f>I169</f>
        <v>815.6</v>
      </c>
      <c r="J168" s="6">
        <f>J169</f>
        <v>0</v>
      </c>
      <c r="K168" s="6">
        <f>K169</f>
        <v>815.6</v>
      </c>
      <c r="L168" s="6">
        <f>L169</f>
        <v>0</v>
      </c>
    </row>
    <row r="169" spans="1:12" s="2" customFormat="1" ht="15.75" customHeight="1">
      <c r="A169" s="36" t="s">
        <v>83</v>
      </c>
      <c r="B169" s="17">
        <v>653</v>
      </c>
      <c r="C169" s="18">
        <v>8</v>
      </c>
      <c r="D169" s="8">
        <v>2</v>
      </c>
      <c r="E169" s="19" t="s">
        <v>60</v>
      </c>
      <c r="F169" s="17"/>
      <c r="G169" s="20">
        <f t="shared" si="69"/>
        <v>815.6</v>
      </c>
      <c r="H169" s="20">
        <f aca="true" t="shared" si="70" ref="H169:L170">H170</f>
        <v>0</v>
      </c>
      <c r="I169" s="20">
        <f t="shared" si="70"/>
        <v>815.6</v>
      </c>
      <c r="J169" s="20">
        <f t="shared" si="70"/>
        <v>0</v>
      </c>
      <c r="K169" s="20">
        <f t="shared" si="70"/>
        <v>815.6</v>
      </c>
      <c r="L169" s="20">
        <f t="shared" si="70"/>
        <v>0</v>
      </c>
    </row>
    <row r="170" spans="1:12" s="2" customFormat="1" ht="30" customHeight="1">
      <c r="A170" s="37" t="s">
        <v>156</v>
      </c>
      <c r="B170" s="7">
        <v>653</v>
      </c>
      <c r="C170" s="8">
        <v>8</v>
      </c>
      <c r="D170" s="8">
        <v>2</v>
      </c>
      <c r="E170" s="9" t="s">
        <v>137</v>
      </c>
      <c r="F170" s="7"/>
      <c r="G170" s="10">
        <f t="shared" si="69"/>
        <v>815.6</v>
      </c>
      <c r="H170" s="10">
        <f t="shared" si="70"/>
        <v>0</v>
      </c>
      <c r="I170" s="10">
        <f t="shared" si="70"/>
        <v>815.6</v>
      </c>
      <c r="J170" s="10">
        <f t="shared" si="70"/>
        <v>0</v>
      </c>
      <c r="K170" s="10">
        <f t="shared" si="70"/>
        <v>815.6</v>
      </c>
      <c r="L170" s="10">
        <f t="shared" si="70"/>
        <v>0</v>
      </c>
    </row>
    <row r="171" spans="1:12" s="2" customFormat="1" ht="17.25" customHeight="1">
      <c r="A171" s="49" t="s">
        <v>136</v>
      </c>
      <c r="B171" s="7">
        <v>653</v>
      </c>
      <c r="C171" s="8">
        <v>8</v>
      </c>
      <c r="D171" s="8">
        <v>2</v>
      </c>
      <c r="E171" s="9" t="s">
        <v>37</v>
      </c>
      <c r="F171" s="7"/>
      <c r="G171" s="10">
        <f t="shared" si="69"/>
        <v>815.6</v>
      </c>
      <c r="H171" s="10">
        <f aca="true" t="shared" si="71" ref="H171:L173">H172</f>
        <v>0</v>
      </c>
      <c r="I171" s="10">
        <f t="shared" si="71"/>
        <v>815.6</v>
      </c>
      <c r="J171" s="10">
        <f t="shared" si="71"/>
        <v>0</v>
      </c>
      <c r="K171" s="10">
        <f t="shared" si="71"/>
        <v>815.6</v>
      </c>
      <c r="L171" s="10">
        <f t="shared" si="71"/>
        <v>0</v>
      </c>
    </row>
    <row r="172" spans="1:12" s="2" customFormat="1" ht="21.75" customHeight="1">
      <c r="A172" s="49" t="s">
        <v>105</v>
      </c>
      <c r="B172" s="12">
        <v>653</v>
      </c>
      <c r="C172" s="13">
        <v>8</v>
      </c>
      <c r="D172" s="8">
        <v>2</v>
      </c>
      <c r="E172" s="14" t="s">
        <v>36</v>
      </c>
      <c r="F172" s="12">
        <v>0</v>
      </c>
      <c r="G172" s="10">
        <f t="shared" si="69"/>
        <v>815.6</v>
      </c>
      <c r="H172" s="10">
        <f t="shared" si="71"/>
        <v>0</v>
      </c>
      <c r="I172" s="10">
        <f t="shared" si="71"/>
        <v>815.6</v>
      </c>
      <c r="J172" s="10">
        <f t="shared" si="71"/>
        <v>0</v>
      </c>
      <c r="K172" s="10">
        <f t="shared" si="71"/>
        <v>815.6</v>
      </c>
      <c r="L172" s="10">
        <f t="shared" si="71"/>
        <v>0</v>
      </c>
    </row>
    <row r="173" spans="1:12" s="2" customFormat="1" ht="33" customHeight="1">
      <c r="A173" s="35" t="s">
        <v>61</v>
      </c>
      <c r="B173" s="12">
        <v>653</v>
      </c>
      <c r="C173" s="13">
        <v>8</v>
      </c>
      <c r="D173" s="8">
        <v>2</v>
      </c>
      <c r="E173" s="14" t="s">
        <v>36</v>
      </c>
      <c r="F173" s="12">
        <v>100</v>
      </c>
      <c r="G173" s="10">
        <f t="shared" si="69"/>
        <v>815.6</v>
      </c>
      <c r="H173" s="10">
        <f t="shared" si="71"/>
        <v>0</v>
      </c>
      <c r="I173" s="10">
        <f t="shared" si="71"/>
        <v>815.6</v>
      </c>
      <c r="J173" s="10">
        <f t="shared" si="71"/>
        <v>0</v>
      </c>
      <c r="K173" s="10">
        <f t="shared" si="71"/>
        <v>815.6</v>
      </c>
      <c r="L173" s="10">
        <f t="shared" si="71"/>
        <v>0</v>
      </c>
    </row>
    <row r="174" spans="1:12" s="2" customFormat="1" ht="29.25" customHeight="1">
      <c r="A174" s="35" t="s">
        <v>8</v>
      </c>
      <c r="B174" s="7">
        <v>653</v>
      </c>
      <c r="C174" s="8">
        <v>8</v>
      </c>
      <c r="D174" s="8">
        <v>2</v>
      </c>
      <c r="E174" s="9" t="s">
        <v>36</v>
      </c>
      <c r="F174" s="7">
        <v>110</v>
      </c>
      <c r="G174" s="10">
        <v>815.6</v>
      </c>
      <c r="H174" s="10">
        <v>0</v>
      </c>
      <c r="I174" s="10">
        <v>815.6</v>
      </c>
      <c r="J174" s="10">
        <v>0</v>
      </c>
      <c r="K174" s="10">
        <v>815.6</v>
      </c>
      <c r="L174" s="10">
        <v>0</v>
      </c>
    </row>
    <row r="175" spans="1:12" s="2" customFormat="1" ht="15" customHeight="1">
      <c r="A175" s="39" t="s">
        <v>1</v>
      </c>
      <c r="B175" s="3">
        <v>653</v>
      </c>
      <c r="C175" s="4">
        <v>10</v>
      </c>
      <c r="D175" s="4">
        <v>0</v>
      </c>
      <c r="E175" s="5"/>
      <c r="F175" s="3"/>
      <c r="G175" s="6">
        <f aca="true" t="shared" si="72" ref="G175:G181">G176</f>
        <v>349.4</v>
      </c>
      <c r="H175" s="6">
        <f aca="true" t="shared" si="73" ref="H175:L177">H176</f>
        <v>0</v>
      </c>
      <c r="I175" s="6">
        <f t="shared" si="73"/>
        <v>349.4</v>
      </c>
      <c r="J175" s="6">
        <f t="shared" si="73"/>
        <v>0</v>
      </c>
      <c r="K175" s="6">
        <f t="shared" si="73"/>
        <v>349.4</v>
      </c>
      <c r="L175" s="6">
        <f t="shared" si="73"/>
        <v>0</v>
      </c>
    </row>
    <row r="176" spans="1:12" s="2" customFormat="1" ht="15" customHeight="1">
      <c r="A176" s="39" t="s">
        <v>2</v>
      </c>
      <c r="B176" s="3">
        <v>653</v>
      </c>
      <c r="C176" s="4">
        <v>10</v>
      </c>
      <c r="D176" s="4">
        <v>1</v>
      </c>
      <c r="E176" s="5"/>
      <c r="F176" s="3"/>
      <c r="G176" s="6">
        <f t="shared" si="72"/>
        <v>349.4</v>
      </c>
      <c r="H176" s="6">
        <f t="shared" si="73"/>
        <v>0</v>
      </c>
      <c r="I176" s="6">
        <f t="shared" si="73"/>
        <v>349.4</v>
      </c>
      <c r="J176" s="6">
        <f t="shared" si="73"/>
        <v>0</v>
      </c>
      <c r="K176" s="6">
        <f t="shared" si="73"/>
        <v>349.4</v>
      </c>
      <c r="L176" s="6">
        <f t="shared" si="73"/>
        <v>0</v>
      </c>
    </row>
    <row r="177" spans="1:12" s="2" customFormat="1" ht="20.25" customHeight="1">
      <c r="A177" s="36" t="s">
        <v>77</v>
      </c>
      <c r="B177" s="17">
        <v>653</v>
      </c>
      <c r="C177" s="18">
        <v>10</v>
      </c>
      <c r="D177" s="18">
        <v>1</v>
      </c>
      <c r="E177" s="19" t="s">
        <v>53</v>
      </c>
      <c r="F177" s="17"/>
      <c r="G177" s="20">
        <f t="shared" si="72"/>
        <v>349.4</v>
      </c>
      <c r="H177" s="20">
        <f t="shared" si="73"/>
        <v>0</v>
      </c>
      <c r="I177" s="20">
        <f t="shared" si="73"/>
        <v>349.4</v>
      </c>
      <c r="J177" s="20">
        <f t="shared" si="73"/>
        <v>0</v>
      </c>
      <c r="K177" s="20">
        <f t="shared" si="73"/>
        <v>349.4</v>
      </c>
      <c r="L177" s="20">
        <f t="shared" si="73"/>
        <v>0</v>
      </c>
    </row>
    <row r="178" spans="1:12" s="2" customFormat="1" ht="30" customHeight="1">
      <c r="A178" s="37" t="s">
        <v>145</v>
      </c>
      <c r="B178" s="7">
        <v>653</v>
      </c>
      <c r="C178" s="8">
        <v>10</v>
      </c>
      <c r="D178" s="8">
        <v>1</v>
      </c>
      <c r="E178" s="9" t="s">
        <v>52</v>
      </c>
      <c r="F178" s="7"/>
      <c r="G178" s="10">
        <f t="shared" si="72"/>
        <v>349.4</v>
      </c>
      <c r="H178" s="10">
        <f aca="true" t="shared" si="74" ref="H178:L181">H179</f>
        <v>0</v>
      </c>
      <c r="I178" s="10">
        <f t="shared" si="74"/>
        <v>349.4</v>
      </c>
      <c r="J178" s="10">
        <f t="shared" si="74"/>
        <v>0</v>
      </c>
      <c r="K178" s="10">
        <f t="shared" si="74"/>
        <v>349.4</v>
      </c>
      <c r="L178" s="10">
        <f t="shared" si="74"/>
        <v>0</v>
      </c>
    </row>
    <row r="179" spans="1:12" s="2" customFormat="1" ht="28.5" customHeight="1">
      <c r="A179" s="49" t="s">
        <v>143</v>
      </c>
      <c r="B179" s="7">
        <v>653</v>
      </c>
      <c r="C179" s="8">
        <v>10</v>
      </c>
      <c r="D179" s="8">
        <v>1</v>
      </c>
      <c r="E179" s="9" t="s">
        <v>94</v>
      </c>
      <c r="F179" s="7"/>
      <c r="G179" s="10">
        <f t="shared" si="72"/>
        <v>349.4</v>
      </c>
      <c r="H179" s="10">
        <f t="shared" si="74"/>
        <v>0</v>
      </c>
      <c r="I179" s="10">
        <f t="shared" si="74"/>
        <v>349.4</v>
      </c>
      <c r="J179" s="10">
        <f t="shared" si="74"/>
        <v>0</v>
      </c>
      <c r="K179" s="10">
        <f t="shared" si="74"/>
        <v>349.4</v>
      </c>
      <c r="L179" s="10">
        <f t="shared" si="74"/>
        <v>0</v>
      </c>
    </row>
    <row r="180" spans="1:12" s="2" customFormat="1" ht="29.25" customHeight="1">
      <c r="A180" s="49" t="s">
        <v>75</v>
      </c>
      <c r="B180" s="7">
        <v>653</v>
      </c>
      <c r="C180" s="8">
        <v>10</v>
      </c>
      <c r="D180" s="8">
        <v>1</v>
      </c>
      <c r="E180" s="9" t="s">
        <v>138</v>
      </c>
      <c r="F180" s="7">
        <v>0</v>
      </c>
      <c r="G180" s="10">
        <f t="shared" si="72"/>
        <v>349.4</v>
      </c>
      <c r="H180" s="10">
        <f t="shared" si="74"/>
        <v>0</v>
      </c>
      <c r="I180" s="10">
        <f t="shared" si="74"/>
        <v>349.4</v>
      </c>
      <c r="J180" s="10">
        <f t="shared" si="74"/>
        <v>0</v>
      </c>
      <c r="K180" s="10">
        <f t="shared" si="74"/>
        <v>349.4</v>
      </c>
      <c r="L180" s="10">
        <f t="shared" si="74"/>
        <v>0</v>
      </c>
    </row>
    <row r="181" spans="1:12" s="2" customFormat="1" ht="15" customHeight="1">
      <c r="A181" s="37" t="s">
        <v>68</v>
      </c>
      <c r="B181" s="7">
        <v>653</v>
      </c>
      <c r="C181" s="8">
        <v>10</v>
      </c>
      <c r="D181" s="8">
        <v>1</v>
      </c>
      <c r="E181" s="9" t="s">
        <v>138</v>
      </c>
      <c r="F181" s="7">
        <v>300</v>
      </c>
      <c r="G181" s="10">
        <f t="shared" si="72"/>
        <v>349.4</v>
      </c>
      <c r="H181" s="10">
        <f t="shared" si="74"/>
        <v>0</v>
      </c>
      <c r="I181" s="10">
        <f t="shared" si="74"/>
        <v>349.4</v>
      </c>
      <c r="J181" s="10">
        <f t="shared" si="74"/>
        <v>0</v>
      </c>
      <c r="K181" s="10">
        <f t="shared" si="74"/>
        <v>349.4</v>
      </c>
      <c r="L181" s="10">
        <f t="shared" si="74"/>
        <v>0</v>
      </c>
    </row>
    <row r="182" spans="1:12" s="2" customFormat="1" ht="15" customHeight="1">
      <c r="A182" s="35" t="s">
        <v>161</v>
      </c>
      <c r="B182" s="7">
        <v>653</v>
      </c>
      <c r="C182" s="8">
        <v>10</v>
      </c>
      <c r="D182" s="8">
        <v>1</v>
      </c>
      <c r="E182" s="9" t="s">
        <v>138</v>
      </c>
      <c r="F182" s="7">
        <v>310</v>
      </c>
      <c r="G182" s="10">
        <v>349.4</v>
      </c>
      <c r="H182" s="10">
        <v>0</v>
      </c>
      <c r="I182" s="10">
        <v>349.4</v>
      </c>
      <c r="J182" s="10">
        <v>0</v>
      </c>
      <c r="K182" s="10">
        <v>349.4</v>
      </c>
      <c r="L182" s="10">
        <v>0</v>
      </c>
    </row>
    <row r="183" spans="1:12" s="2" customFormat="1" ht="15" customHeight="1">
      <c r="A183" s="39" t="s">
        <v>12</v>
      </c>
      <c r="B183" s="3">
        <v>653</v>
      </c>
      <c r="C183" s="4">
        <v>11</v>
      </c>
      <c r="D183" s="4">
        <v>0</v>
      </c>
      <c r="E183" s="5"/>
      <c r="F183" s="3"/>
      <c r="G183" s="6">
        <f>G184</f>
        <v>2438.5</v>
      </c>
      <c r="H183" s="6">
        <f aca="true" t="shared" si="75" ref="H183:L185">H184</f>
        <v>0</v>
      </c>
      <c r="I183" s="6">
        <f t="shared" si="75"/>
        <v>2546</v>
      </c>
      <c r="J183" s="6">
        <f t="shared" si="75"/>
        <v>0</v>
      </c>
      <c r="K183" s="6">
        <f t="shared" si="75"/>
        <v>2512.5</v>
      </c>
      <c r="L183" s="6">
        <f t="shared" si="75"/>
        <v>0</v>
      </c>
    </row>
    <row r="184" spans="1:12" s="2" customFormat="1" ht="15" customHeight="1">
      <c r="A184" s="39" t="s">
        <v>11</v>
      </c>
      <c r="B184" s="3">
        <v>653</v>
      </c>
      <c r="C184" s="4">
        <v>11</v>
      </c>
      <c r="D184" s="4">
        <v>1</v>
      </c>
      <c r="E184" s="5"/>
      <c r="F184" s="3"/>
      <c r="G184" s="6">
        <f>G185</f>
        <v>2438.5</v>
      </c>
      <c r="H184" s="6">
        <f t="shared" si="75"/>
        <v>0</v>
      </c>
      <c r="I184" s="6">
        <f t="shared" si="75"/>
        <v>2546</v>
      </c>
      <c r="J184" s="6">
        <f t="shared" si="75"/>
        <v>0</v>
      </c>
      <c r="K184" s="6">
        <f t="shared" si="75"/>
        <v>2512.5</v>
      </c>
      <c r="L184" s="6">
        <f t="shared" si="75"/>
        <v>0</v>
      </c>
    </row>
    <row r="185" spans="1:12" s="2" customFormat="1" ht="21.75" customHeight="1">
      <c r="A185" s="36" t="s">
        <v>84</v>
      </c>
      <c r="B185" s="17">
        <v>653</v>
      </c>
      <c r="C185" s="18">
        <v>11</v>
      </c>
      <c r="D185" s="18">
        <v>1</v>
      </c>
      <c r="E185" s="19" t="s">
        <v>86</v>
      </c>
      <c r="F185" s="17"/>
      <c r="G185" s="20">
        <f>G186</f>
        <v>2438.5</v>
      </c>
      <c r="H185" s="20">
        <f t="shared" si="75"/>
        <v>0</v>
      </c>
      <c r="I185" s="20">
        <f t="shared" si="75"/>
        <v>2546</v>
      </c>
      <c r="J185" s="20">
        <f t="shared" si="75"/>
        <v>0</v>
      </c>
      <c r="K185" s="20">
        <f t="shared" si="75"/>
        <v>2512.5</v>
      </c>
      <c r="L185" s="20">
        <f t="shared" si="75"/>
        <v>0</v>
      </c>
    </row>
    <row r="186" spans="1:12" s="2" customFormat="1" ht="27" customHeight="1">
      <c r="A186" s="49" t="s">
        <v>157</v>
      </c>
      <c r="B186" s="17">
        <v>653</v>
      </c>
      <c r="C186" s="18">
        <v>11</v>
      </c>
      <c r="D186" s="18">
        <v>1</v>
      </c>
      <c r="E186" s="19" t="s">
        <v>139</v>
      </c>
      <c r="F186" s="17"/>
      <c r="G186" s="20">
        <f>G187</f>
        <v>2438.5</v>
      </c>
      <c r="H186" s="20">
        <f>H187</f>
        <v>0</v>
      </c>
      <c r="I186" s="20">
        <f>I187</f>
        <v>2546</v>
      </c>
      <c r="J186" s="20">
        <f>J187</f>
        <v>0</v>
      </c>
      <c r="K186" s="20">
        <f>K187</f>
        <v>2512.5</v>
      </c>
      <c r="L186" s="20">
        <f>L187</f>
        <v>0</v>
      </c>
    </row>
    <row r="187" spans="1:12" s="2" customFormat="1" ht="20.25" customHeight="1">
      <c r="A187" s="49" t="s">
        <v>105</v>
      </c>
      <c r="B187" s="7">
        <v>653</v>
      </c>
      <c r="C187" s="8">
        <v>11</v>
      </c>
      <c r="D187" s="8">
        <v>1</v>
      </c>
      <c r="E187" s="9" t="s">
        <v>85</v>
      </c>
      <c r="F187" s="7">
        <v>0</v>
      </c>
      <c r="G187" s="10">
        <f aca="true" t="shared" si="76" ref="G187:L187">G188+G190</f>
        <v>2438.5</v>
      </c>
      <c r="H187" s="10">
        <f t="shared" si="76"/>
        <v>0</v>
      </c>
      <c r="I187" s="10">
        <f t="shared" si="76"/>
        <v>2546</v>
      </c>
      <c r="J187" s="10">
        <f t="shared" si="76"/>
        <v>0</v>
      </c>
      <c r="K187" s="10">
        <f t="shared" si="76"/>
        <v>2512.5</v>
      </c>
      <c r="L187" s="10">
        <f t="shared" si="76"/>
        <v>0</v>
      </c>
    </row>
    <row r="188" spans="1:12" s="2" customFormat="1" ht="32.25" customHeight="1">
      <c r="A188" s="49" t="s">
        <v>141</v>
      </c>
      <c r="B188" s="7">
        <v>653</v>
      </c>
      <c r="C188" s="8">
        <v>11</v>
      </c>
      <c r="D188" s="8">
        <v>1</v>
      </c>
      <c r="E188" s="9" t="s">
        <v>85</v>
      </c>
      <c r="F188" s="7">
        <v>100</v>
      </c>
      <c r="G188" s="10">
        <f aca="true" t="shared" si="77" ref="G188:L188">G189</f>
        <v>1258.2</v>
      </c>
      <c r="H188" s="10">
        <f t="shared" si="77"/>
        <v>0</v>
      </c>
      <c r="I188" s="10">
        <f t="shared" si="77"/>
        <v>1365.2</v>
      </c>
      <c r="J188" s="10">
        <f t="shared" si="77"/>
        <v>0</v>
      </c>
      <c r="K188" s="10">
        <f t="shared" si="77"/>
        <v>1315.2</v>
      </c>
      <c r="L188" s="10">
        <f t="shared" si="77"/>
        <v>0</v>
      </c>
    </row>
    <row r="189" spans="1:12" s="2" customFormat="1" ht="15" customHeight="1">
      <c r="A189" s="35" t="s">
        <v>8</v>
      </c>
      <c r="B189" s="7">
        <v>653</v>
      </c>
      <c r="C189" s="8">
        <v>11</v>
      </c>
      <c r="D189" s="8">
        <v>1</v>
      </c>
      <c r="E189" s="9" t="s">
        <v>85</v>
      </c>
      <c r="F189" s="7">
        <v>110</v>
      </c>
      <c r="G189" s="10">
        <v>1258.2</v>
      </c>
      <c r="H189" s="10">
        <v>0</v>
      </c>
      <c r="I189" s="10">
        <v>1365.2</v>
      </c>
      <c r="J189" s="10">
        <v>0</v>
      </c>
      <c r="K189" s="10">
        <v>1315.2</v>
      </c>
      <c r="L189" s="10">
        <v>0</v>
      </c>
    </row>
    <row r="190" spans="1:12" s="2" customFormat="1" ht="15" customHeight="1">
      <c r="A190" s="35" t="s">
        <v>76</v>
      </c>
      <c r="B190" s="7">
        <v>653</v>
      </c>
      <c r="C190" s="8">
        <v>11</v>
      </c>
      <c r="D190" s="8">
        <v>1</v>
      </c>
      <c r="E190" s="9" t="s">
        <v>85</v>
      </c>
      <c r="F190" s="7">
        <v>200</v>
      </c>
      <c r="G190" s="10">
        <f aca="true" t="shared" si="78" ref="G190:L190">G191</f>
        <v>1180.3</v>
      </c>
      <c r="H190" s="10">
        <f t="shared" si="78"/>
        <v>0</v>
      </c>
      <c r="I190" s="10">
        <f t="shared" si="78"/>
        <v>1180.8</v>
      </c>
      <c r="J190" s="10">
        <f t="shared" si="78"/>
        <v>0</v>
      </c>
      <c r="K190" s="10">
        <f t="shared" si="78"/>
        <v>1197.3</v>
      </c>
      <c r="L190" s="10">
        <f t="shared" si="78"/>
        <v>0</v>
      </c>
    </row>
    <row r="191" spans="1:12" s="2" customFormat="1" ht="15" customHeight="1">
      <c r="A191" s="35" t="s">
        <v>4</v>
      </c>
      <c r="B191" s="7">
        <v>653</v>
      </c>
      <c r="C191" s="8">
        <v>11</v>
      </c>
      <c r="D191" s="8">
        <v>1</v>
      </c>
      <c r="E191" s="9" t="s">
        <v>85</v>
      </c>
      <c r="F191" s="7">
        <v>240</v>
      </c>
      <c r="G191" s="10">
        <v>1180.3</v>
      </c>
      <c r="H191" s="10">
        <v>0</v>
      </c>
      <c r="I191" s="10">
        <v>1180.8</v>
      </c>
      <c r="J191" s="10">
        <v>0</v>
      </c>
      <c r="K191" s="10">
        <v>1197.3</v>
      </c>
      <c r="L191" s="10">
        <v>0</v>
      </c>
    </row>
    <row r="192" ht="15">
      <c r="L192" s="27"/>
    </row>
  </sheetData>
  <sheetProtection/>
  <autoFilter ref="A7:L191"/>
  <mergeCells count="9">
    <mergeCell ref="B4:F5"/>
    <mergeCell ref="I1:L1"/>
    <mergeCell ref="G4:G5"/>
    <mergeCell ref="I4:I5"/>
    <mergeCell ref="H4:H5"/>
    <mergeCell ref="J4:J5"/>
    <mergeCell ref="K4:K5"/>
    <mergeCell ref="L4:L5"/>
    <mergeCell ref="A2:L2"/>
  </mergeCells>
  <printOptions/>
  <pageMargins left="0.2362204724409449" right="0.1968503937007874" top="0.1968503937007874" bottom="0.11811023622047245" header="0.31496062992125984" footer="0.31496062992125984"/>
  <pageSetup fitToHeight="37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ттттт</dc:creator>
  <cp:keywords/>
  <dc:description/>
  <cp:lastModifiedBy>User</cp:lastModifiedBy>
  <cp:lastPrinted>2022-12-26T11:08:22Z</cp:lastPrinted>
  <dcterms:created xsi:type="dcterms:W3CDTF">2010-11-01T11:35:27Z</dcterms:created>
  <dcterms:modified xsi:type="dcterms:W3CDTF">2022-12-26T11:08:55Z</dcterms:modified>
  <cp:category/>
  <cp:version/>
  <cp:contentType/>
  <cp:contentStatus/>
</cp:coreProperties>
</file>