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05" windowWidth="12405" windowHeight="10620" tabRatio="822" activeTab="0"/>
  </bookViews>
  <sheets>
    <sheet name="Прил.5" sheetId="1" r:id="rId1"/>
  </sheets>
  <definedNames>
    <definedName name="_xlnm.Print_Area" localSheetId="0">'Прил.5'!$A$1:$M$38</definedName>
  </definedNames>
  <calcPr fullCalcOnLoad="1"/>
</workbook>
</file>

<file path=xl/sharedStrings.xml><?xml version="1.0" encoding="utf-8"?>
<sst xmlns="http://schemas.openxmlformats.org/spreadsheetml/2006/main" count="40" uniqueCount="40">
  <si>
    <t>Дорожное хозяйство (дорожные фонды)</t>
  </si>
  <si>
    <t>СОЦИАЛЬНАЯ ПОЛИТИКА</t>
  </si>
  <si>
    <t>Пенсионное обеспечение</t>
  </si>
  <si>
    <t>КУЛЬТУРА, КИНЕМАТОГРАФИЯ</t>
  </si>
  <si>
    <t>Физическая культура</t>
  </si>
  <si>
    <t>ФИЗИЧЕСКАЯ КУЛЬТУРА И СПОРТ</t>
  </si>
  <si>
    <t>Кинематография</t>
  </si>
  <si>
    <t>Культура</t>
  </si>
  <si>
    <t>Благоустройство</t>
  </si>
  <si>
    <t>Жилищное хозяйство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</si>
  <si>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</si>
  <si>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</si>
  <si>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</si>
  <si>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</si>
  <si>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</si>
  <si>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</si>
  <si>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</si>
  <si>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</si>
  <si>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Органы юстиции</t>
  </si>
  <si>
    <t>НАИМЕНОВАНИЕ (ПОКАЗАТЕЛИ)</t>
  </si>
  <si>
    <t>АДМИНИСТРАЦИЯ СЕЛЬСКОГО ПОСЕЛЕНИЯ АГАН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</si>
  <si>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</si>
  <si>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</si>
  <si>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</si>
  <si>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</si>
  <si>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НАЦИОНАЛЬНАЯ ОБОРОНА</t>
  </si>
  <si>
    <t>ОХРАНА ОКРУЖАЮЩЕЙ СРЕДЫ</t>
  </si>
  <si>
    <t>Другие вопросы в области окружающей среды</t>
  </si>
  <si>
    <t>Коммунальное хозяйство</t>
  </si>
  <si>
    <t>раздел</t>
  </si>
  <si>
    <t>подраздел</t>
  </si>
  <si>
    <t>2019 г.</t>
  </si>
  <si>
    <t>2020 г.</t>
  </si>
  <si>
    <t>2021 г.</t>
  </si>
  <si>
    <t>Распределение бюджетных ассигнований по разделам и подразделам классификации расходов бюджета на 2019 год и плановый период 2020-2021 годов.</t>
  </si>
  <si>
    <t>Приложение 5 к решению Совета депутатов сельского поселения Аган от 20.12.2018 г. №24</t>
  </si>
  <si>
    <t>"</t>
  </si>
  <si>
    <t>".</t>
  </si>
  <si>
    <t>Другие вопросы в области национальной экономики</t>
  </si>
  <si>
    <t>Приложение 4 к решению Совета депутатов сельского поселения Аган от 01.03.2019 г. №10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</si>
</sst>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[Red]\-#,##0.00;0.00"/>
    <numFmt numFmtId="181" formatCode="000"/>
    <numFmt numFmtId="182" formatCode="0000000"/>
    <numFmt numFmtId="183" formatCode="00"/>
    <numFmt numFmtId="184" formatCode="#,##0.00_ ;[Red]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"/>
    <numFmt numFmtId="197" formatCode="0000"/>
    <numFmt numFmtId="198" formatCode="0.0"/>
    <numFmt numFmtId="199" formatCode="#,##0.0_ ;[Red]\-#,##0.0\ "/>
    <numFmt numFmtId="200" formatCode="00\.0\.0000"/>
    <numFmt numFmtId="201" formatCode="#,##0.000_ ;[Red]\-#,##0.000\ "/>
    <numFmt numFmtId="202" formatCode="#,##0.0000_ ;[Red]\-#,##0.0000\ "/>
    <numFmt numFmtId="203" formatCode="#,##0.00000_ ;[Red]\-#,##0.00000\ "/>
    <numFmt numFmtId="204" formatCode="#,##0.0_);[Red]\(#,##0.0\)"/>
    <numFmt numFmtId="205" formatCode="#,##0.0;[Red]\-#,##0.0"/>
    <numFmt numFmtId="206" formatCode="#,##0.0;[Red]#,##0.0"/>
    <numFmt numFmtId="207" formatCode="000.0"/>
    <numFmt numFmtId="208" formatCode="0.00000"/>
    <numFmt numFmtId="209" formatCode="0.0000"/>
    <numFmt numFmtId="210" formatCode="0.000"/>
    <numFmt numFmtId="211" formatCode="0.000000"/>
    <numFmt numFmtId="212" formatCode="000.00"/>
    <numFmt numFmtId="213" formatCode="000.000"/>
    <numFmt numFmtId="214" formatCode="000.0000"/>
    <numFmt numFmtId="215" formatCode="000.00000"/>
    <numFmt numFmtId="216" formatCode="000.000000"/>
    <numFmt numFmtId="217" formatCode="#,##0.0\ _₽;[Red]\-#,##0.0\ _₽"/>
  </numFmts>
  <fonts count="53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53" applyFill="1">
      <alignment/>
      <protection/>
    </xf>
    <xf numFmtId="0" fontId="2" fillId="33" borderId="0" xfId="53" applyNumberFormat="1" applyFont="1" applyFill="1" applyAlignment="1" applyProtection="1">
      <alignment/>
      <protection hidden="1"/>
    </xf>
    <xf numFmtId="40" fontId="3" fillId="33" borderId="0" xfId="53" applyNumberFormat="1" applyFont="1" applyFill="1" applyAlignment="1" applyProtection="1">
      <alignment/>
      <protection hidden="1"/>
    </xf>
    <xf numFmtId="0" fontId="0" fillId="33" borderId="0" xfId="0" applyFill="1" applyAlignment="1">
      <alignment wrapText="1"/>
    </xf>
    <xf numFmtId="0" fontId="2" fillId="33" borderId="0" xfId="53" applyNumberFormat="1" applyFont="1" applyFill="1" applyAlignment="1" applyProtection="1">
      <alignment wrapText="1"/>
      <protection hidden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9" fillId="33" borderId="10" xfId="53" applyNumberFormat="1" applyFont="1" applyFill="1" applyBorder="1" applyAlignment="1" applyProtection="1">
      <alignment horizontal="center"/>
      <protection hidden="1"/>
    </xf>
    <xf numFmtId="0" fontId="10" fillId="33" borderId="11" xfId="53" applyNumberFormat="1" applyFont="1" applyFill="1" applyBorder="1" applyAlignment="1" applyProtection="1">
      <alignment horizontal="center" wrapText="1"/>
      <protection hidden="1"/>
    </xf>
    <xf numFmtId="0" fontId="10" fillId="33" borderId="11" xfId="53" applyNumberFormat="1" applyFont="1" applyFill="1" applyBorder="1" applyAlignment="1" applyProtection="1">
      <alignment horizontal="center"/>
      <protection hidden="1"/>
    </xf>
    <xf numFmtId="0" fontId="9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7" applyNumberFormat="1" applyFont="1" applyFill="1" applyAlignment="1" applyProtection="1">
      <alignment wrapText="1"/>
      <protection hidden="1"/>
    </xf>
    <xf numFmtId="0" fontId="3" fillId="33" borderId="0" xfId="57" applyNumberFormat="1" applyFont="1" applyFill="1" applyAlignment="1" applyProtection="1">
      <alignment/>
      <protection hidden="1"/>
    </xf>
    <xf numFmtId="0" fontId="2" fillId="33" borderId="0" xfId="57" applyFont="1" applyFill="1" applyProtection="1">
      <alignment/>
      <protection hidden="1"/>
    </xf>
    <xf numFmtId="183" fontId="11" fillId="34" borderId="12" xfId="53" applyNumberFormat="1" applyFont="1" applyFill="1" applyBorder="1" applyAlignment="1" applyProtection="1">
      <alignment horizontal="center"/>
      <protection hidden="1"/>
    </xf>
    <xf numFmtId="183" fontId="11" fillId="34" borderId="12" xfId="53" applyNumberFormat="1" applyFont="1" applyFill="1" applyBorder="1" applyAlignment="1" applyProtection="1">
      <alignment horizontal="center" wrapText="1"/>
      <protection hidden="1"/>
    </xf>
    <xf numFmtId="181" fontId="11" fillId="34" borderId="12" xfId="53" applyNumberFormat="1" applyFont="1" applyFill="1" applyBorder="1" applyAlignment="1" applyProtection="1">
      <alignment horizontal="left" vertical="center" wrapText="1"/>
      <protection hidden="1"/>
    </xf>
    <xf numFmtId="183" fontId="12" fillId="34" borderId="12" xfId="53" applyNumberFormat="1" applyFont="1" applyFill="1" applyBorder="1" applyAlignment="1" applyProtection="1">
      <alignment horizontal="center"/>
      <protection hidden="1"/>
    </xf>
    <xf numFmtId="181" fontId="12" fillId="34" borderId="12" xfId="53" applyNumberFormat="1" applyFont="1" applyFill="1" applyBorder="1" applyAlignment="1" applyProtection="1">
      <alignment horizontal="left" vertical="center" wrapText="1"/>
      <protection hidden="1"/>
    </xf>
    <xf numFmtId="183" fontId="11" fillId="34" borderId="13" xfId="53" applyNumberFormat="1" applyFont="1" applyFill="1" applyBorder="1" applyAlignment="1" applyProtection="1">
      <alignment vertical="center"/>
      <protection hidden="1"/>
    </xf>
    <xf numFmtId="196" fontId="12" fillId="34" borderId="13" xfId="53" applyNumberFormat="1" applyFont="1" applyFill="1" applyBorder="1" applyAlignment="1" applyProtection="1">
      <alignment horizontal="right" vertical="center"/>
      <protection hidden="1"/>
    </xf>
    <xf numFmtId="196" fontId="12" fillId="34" borderId="12" xfId="53" applyNumberFormat="1" applyFont="1" applyFill="1" applyBorder="1" applyAlignment="1" applyProtection="1">
      <alignment horizontal="right"/>
      <protection hidden="1"/>
    </xf>
    <xf numFmtId="196" fontId="11" fillId="34" borderId="12" xfId="53" applyNumberFormat="1" applyFont="1" applyFill="1" applyBorder="1" applyAlignment="1" applyProtection="1">
      <alignment horizontal="right"/>
      <protection hidden="1"/>
    </xf>
    <xf numFmtId="196" fontId="11" fillId="34" borderId="12" xfId="53" applyNumberFormat="1" applyFont="1" applyFill="1" applyBorder="1" applyAlignment="1" applyProtection="1">
      <alignment horizontal="right" wrapText="1"/>
      <protection hidden="1"/>
    </xf>
    <xf numFmtId="196" fontId="49" fillId="34" borderId="12" xfId="53" applyNumberFormat="1" applyFont="1" applyFill="1" applyBorder="1" applyAlignment="1" applyProtection="1">
      <alignment horizontal="right"/>
      <protection hidden="1"/>
    </xf>
    <xf numFmtId="196" fontId="50" fillId="34" borderId="12" xfId="53" applyNumberFormat="1" applyFont="1" applyFill="1" applyBorder="1" applyAlignment="1" applyProtection="1">
      <alignment horizontal="right"/>
      <protection hidden="1"/>
    </xf>
    <xf numFmtId="0" fontId="49" fillId="33" borderId="0" xfId="0" applyFont="1" applyFill="1" applyAlignment="1">
      <alignment wrapText="1"/>
    </xf>
    <xf numFmtId="0" fontId="0" fillId="33" borderId="0" xfId="0" applyFill="1" applyAlignment="1">
      <alignment horizontal="right"/>
    </xf>
    <xf numFmtId="181" fontId="11" fillId="34" borderId="12" xfId="53" applyNumberFormat="1" applyFont="1" applyFill="1" applyBorder="1" applyAlignment="1" applyProtection="1">
      <alignment horizontal="left" vertical="center" wrapText="1"/>
      <protection hidden="1"/>
    </xf>
    <xf numFmtId="0" fontId="0" fillId="33" borderId="0" xfId="0" applyFill="1" applyAlignment="1">
      <alignment horizontal="right" vertical="top"/>
    </xf>
    <xf numFmtId="181" fontId="12" fillId="34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33" borderId="0" xfId="57" applyFont="1" applyFill="1" applyAlignment="1" applyProtection="1">
      <alignment horizontal="center" wrapText="1"/>
      <protection hidden="1"/>
    </xf>
    <xf numFmtId="0" fontId="51" fillId="0" borderId="0" xfId="0" applyFont="1" applyAlignment="1">
      <alignment/>
    </xf>
    <xf numFmtId="181" fontId="11" fillId="34" borderId="14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81" fontId="11" fillId="34" borderId="12" xfId="53" applyNumberFormat="1" applyFont="1" applyFill="1" applyBorder="1" applyAlignment="1" applyProtection="1">
      <alignment horizontal="left" vertical="center" wrapText="1"/>
      <protection hidden="1"/>
    </xf>
    <xf numFmtId="0" fontId="9" fillId="33" borderId="17" xfId="53" applyNumberFormat="1" applyFont="1" applyFill="1" applyBorder="1" applyAlignment="1" applyProtection="1">
      <alignment horizontal="center" vertical="center"/>
      <protection hidden="1"/>
    </xf>
    <xf numFmtId="0" fontId="9" fillId="33" borderId="18" xfId="53" applyNumberFormat="1" applyFont="1" applyFill="1" applyBorder="1" applyAlignment="1" applyProtection="1">
      <alignment horizontal="center" vertical="center"/>
      <protection hidden="1"/>
    </xf>
    <xf numFmtId="0" fontId="9" fillId="33" borderId="19" xfId="53" applyNumberFormat="1" applyFont="1" applyFill="1" applyBorder="1" applyAlignment="1" applyProtection="1">
      <alignment horizontal="center" vertical="center"/>
      <protection hidden="1"/>
    </xf>
    <xf numFmtId="181" fontId="12" fillId="34" borderId="14" xfId="53" applyNumberFormat="1" applyFont="1" applyFill="1" applyBorder="1" applyAlignment="1" applyProtection="1">
      <alignment horizontal="left" vertical="center" wrapText="1"/>
      <protection hidden="1"/>
    </xf>
    <xf numFmtId="0" fontId="52" fillId="0" borderId="15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50" fillId="34" borderId="15" xfId="0" applyFont="1" applyFill="1" applyBorder="1" applyAlignment="1">
      <alignment horizontal="left" vertical="center" wrapText="1"/>
    </xf>
    <xf numFmtId="0" fontId="50" fillId="34" borderId="16" xfId="0" applyFont="1" applyFill="1" applyBorder="1" applyAlignment="1">
      <alignment horizontal="left" vertical="center" wrapText="1"/>
    </xf>
    <xf numFmtId="0" fontId="49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0" fillId="33" borderId="20" xfId="53" applyNumberFormat="1" applyFont="1" applyFill="1" applyBorder="1" applyAlignment="1" applyProtection="1">
      <alignment horizontal="center" wrapText="1"/>
      <protection hidden="1"/>
    </xf>
    <xf numFmtId="0" fontId="10" fillId="33" borderId="11" xfId="53" applyNumberFormat="1" applyFont="1" applyFill="1" applyBorder="1" applyAlignment="1" applyProtection="1">
      <alignment horizontal="center" wrapText="1"/>
      <protection hidden="1"/>
    </xf>
    <xf numFmtId="181" fontId="12" fillId="34" borderId="13" xfId="53" applyNumberFormat="1" applyFont="1" applyFill="1" applyBorder="1" applyAlignment="1" applyProtection="1">
      <alignment vertical="center" wrapText="1"/>
      <protection hidden="1"/>
    </xf>
    <xf numFmtId="0" fontId="49" fillId="33" borderId="0" xfId="0" applyFont="1" applyFill="1" applyAlignment="1">
      <alignment wrapText="1"/>
    </xf>
    <xf numFmtId="0" fontId="49" fillId="0" borderId="0" xfId="0" applyFont="1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tabSelected="1" workbookViewId="0" topLeftCell="A1">
      <selection activeCell="V12" sqref="V12"/>
    </sheetView>
  </sheetViews>
  <sheetFormatPr defaultColWidth="9.140625" defaultRowHeight="15"/>
  <cols>
    <col min="1" max="3" width="9.140625" style="5" customWidth="1"/>
    <col min="4" max="4" width="34.8515625" style="5" customWidth="1"/>
    <col min="5" max="5" width="2.00390625" style="5" hidden="1" customWidth="1"/>
    <col min="6" max="6" width="9.140625" style="1" hidden="1" customWidth="1"/>
    <col min="7" max="7" width="0.5625" style="1" hidden="1" customWidth="1"/>
    <col min="8" max="8" width="9.140625" style="1" hidden="1" customWidth="1"/>
    <col min="9" max="9" width="7.421875" style="1" customWidth="1"/>
    <col min="10" max="10" width="8.7109375" style="1" customWidth="1"/>
    <col min="11" max="11" width="11.421875" style="1" customWidth="1"/>
    <col min="12" max="12" width="11.7109375" style="1" customWidth="1"/>
    <col min="13" max="13" width="12.28125" style="1" customWidth="1"/>
    <col min="14" max="14" width="14.28125" style="1" customWidth="1"/>
    <col min="15" max="16384" width="9.140625" style="1" customWidth="1"/>
  </cols>
  <sheetData>
    <row r="1" spans="11:13" ht="15.75">
      <c r="K1" s="28"/>
      <c r="L1" s="28"/>
      <c r="M1" s="28"/>
    </row>
    <row r="2" spans="11:13" ht="58.5" customHeight="1">
      <c r="K2" s="47" t="s">
        <v>39</v>
      </c>
      <c r="L2" s="48"/>
      <c r="M2" s="48"/>
    </row>
    <row r="3" spans="10:13" ht="48.75" customHeight="1">
      <c r="J3" s="31" t="s">
        <v>36</v>
      </c>
      <c r="K3" s="52" t="s">
        <v>35</v>
      </c>
      <c r="L3" s="53"/>
      <c r="M3" s="53"/>
    </row>
    <row r="4" spans="1:13" s="2" customFormat="1" ht="33" customHeight="1">
      <c r="A4" s="33" t="s">
        <v>34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4"/>
      <c r="M4" s="34"/>
    </row>
    <row r="5" spans="1:13" s="2" customFormat="1" ht="24.7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4"/>
      <c r="M5" s="34"/>
    </row>
    <row r="6" spans="1:10" s="2" customFormat="1" ht="3.75" customHeight="1">
      <c r="A6" s="13"/>
      <c r="B6" s="13"/>
      <c r="C6" s="13"/>
      <c r="D6" s="13"/>
      <c r="E6" s="13"/>
      <c r="F6" s="14"/>
      <c r="G6" s="14"/>
      <c r="H6" s="14"/>
      <c r="I6" s="15"/>
      <c r="J6" s="15"/>
    </row>
    <row r="7" spans="1:13" ht="27.75" customHeight="1" thickBot="1">
      <c r="A7" s="39" t="s">
        <v>19</v>
      </c>
      <c r="B7" s="40"/>
      <c r="C7" s="40"/>
      <c r="D7" s="40"/>
      <c r="E7" s="40"/>
      <c r="F7" s="40"/>
      <c r="G7" s="41"/>
      <c r="H7" s="9"/>
      <c r="I7" s="12" t="s">
        <v>29</v>
      </c>
      <c r="J7" s="12" t="s">
        <v>30</v>
      </c>
      <c r="K7" s="12" t="s">
        <v>31</v>
      </c>
      <c r="L7" s="12" t="s">
        <v>32</v>
      </c>
      <c r="M7" s="12" t="s">
        <v>33</v>
      </c>
    </row>
    <row r="8" spans="1:13" ht="15.75" thickBot="1">
      <c r="A8" s="49">
        <v>1</v>
      </c>
      <c r="B8" s="50"/>
      <c r="C8" s="50"/>
      <c r="D8" s="50"/>
      <c r="E8" s="10"/>
      <c r="F8" s="11"/>
      <c r="G8" s="11"/>
      <c r="H8" s="11"/>
      <c r="I8" s="11">
        <v>2</v>
      </c>
      <c r="J8" s="11">
        <v>3</v>
      </c>
      <c r="K8" s="11">
        <v>4</v>
      </c>
      <c r="L8" s="11">
        <v>5</v>
      </c>
      <c r="M8" s="11">
        <v>6</v>
      </c>
    </row>
    <row r="9" spans="1:13" ht="25.5" customHeight="1">
      <c r="A9" s="51" t="s">
        <v>20</v>
      </c>
      <c r="B9" s="51"/>
      <c r="C9" s="51"/>
      <c r="D9" s="51"/>
      <c r="E9" s="51"/>
      <c r="F9" s="51"/>
      <c r="G9" s="51"/>
      <c r="H9" s="51"/>
      <c r="I9" s="21"/>
      <c r="J9" s="21"/>
      <c r="K9" s="22">
        <f>K10+K16+K18+K22+K25+K29+K31+K34+K36</f>
        <v>48018.5</v>
      </c>
      <c r="L9" s="22">
        <f>L10+L16+L18+L22+L25+L29+L31+L34+L36</f>
        <v>41907.899999999994</v>
      </c>
      <c r="M9" s="22">
        <f>M10+M16+M18+M22+M25+M29+M31+M34+M36</f>
        <v>42436</v>
      </c>
    </row>
    <row r="10" spans="1:13" ht="15.75">
      <c r="A10" s="32" t="s">
        <v>21</v>
      </c>
      <c r="B10" s="32"/>
      <c r="C10" s="32"/>
      <c r="D10" s="32"/>
      <c r="E10" s="32"/>
      <c r="F10" s="32"/>
      <c r="G10" s="32"/>
      <c r="H10" s="32"/>
      <c r="I10" s="19">
        <v>1</v>
      </c>
      <c r="J10" s="19">
        <v>0</v>
      </c>
      <c r="K10" s="23">
        <f>K11+K12+K13+K14+K15</f>
        <v>18833</v>
      </c>
      <c r="L10" s="23">
        <f>L11+L12+L13+L14+L15</f>
        <v>19359.5</v>
      </c>
      <c r="M10" s="23">
        <f>M11+M12+M13+M14+M15</f>
        <v>19208.800000000003</v>
      </c>
    </row>
    <row r="11" spans="1:13" ht="37.5" customHeight="1">
      <c r="A11" s="38" t="s">
        <v>16</v>
      </c>
      <c r="B11" s="38"/>
      <c r="C11" s="38"/>
      <c r="D11" s="38"/>
      <c r="E11" s="38"/>
      <c r="F11" s="38"/>
      <c r="G11" s="38"/>
      <c r="H11" s="38"/>
      <c r="I11" s="16">
        <v>1</v>
      </c>
      <c r="J11" s="16">
        <v>2</v>
      </c>
      <c r="K11" s="24">
        <v>1506.8</v>
      </c>
      <c r="L11" s="24">
        <v>1396.8</v>
      </c>
      <c r="M11" s="24">
        <v>1506.8</v>
      </c>
    </row>
    <row r="12" spans="1:13" ht="49.5" customHeight="1">
      <c r="A12" s="38" t="s">
        <v>15</v>
      </c>
      <c r="B12" s="38"/>
      <c r="C12" s="38"/>
      <c r="D12" s="38"/>
      <c r="E12" s="38"/>
      <c r="F12" s="38"/>
      <c r="G12" s="38"/>
      <c r="H12" s="38"/>
      <c r="I12" s="16">
        <v>1</v>
      </c>
      <c r="J12" s="16">
        <v>3</v>
      </c>
      <c r="K12" s="24">
        <v>5</v>
      </c>
      <c r="L12" s="24">
        <v>5</v>
      </c>
      <c r="M12" s="24">
        <v>5</v>
      </c>
    </row>
    <row r="13" spans="1:13" ht="56.25" customHeight="1">
      <c r="A13" s="38" t="s">
        <v>14</v>
      </c>
      <c r="B13" s="38"/>
      <c r="C13" s="38"/>
      <c r="D13" s="38"/>
      <c r="E13" s="38"/>
      <c r="F13" s="38"/>
      <c r="G13" s="38"/>
      <c r="H13" s="38"/>
      <c r="I13" s="17">
        <v>1</v>
      </c>
      <c r="J13" s="17">
        <v>4</v>
      </c>
      <c r="K13" s="25">
        <v>4445.5</v>
      </c>
      <c r="L13" s="25">
        <v>3542.8</v>
      </c>
      <c r="M13" s="25">
        <v>3542.8</v>
      </c>
    </row>
    <row r="14" spans="1:13" ht="15.75">
      <c r="A14" s="38" t="s">
        <v>13</v>
      </c>
      <c r="B14" s="38"/>
      <c r="C14" s="38"/>
      <c r="D14" s="38"/>
      <c r="E14" s="38"/>
      <c r="F14" s="38"/>
      <c r="G14" s="38"/>
      <c r="H14" s="38"/>
      <c r="I14" s="16">
        <v>1</v>
      </c>
      <c r="J14" s="16">
        <v>11</v>
      </c>
      <c r="K14" s="24">
        <v>150</v>
      </c>
      <c r="L14" s="24">
        <v>150</v>
      </c>
      <c r="M14" s="24">
        <v>150</v>
      </c>
    </row>
    <row r="15" spans="1:13" ht="15.75">
      <c r="A15" s="38" t="s">
        <v>12</v>
      </c>
      <c r="B15" s="38"/>
      <c r="C15" s="38"/>
      <c r="D15" s="38"/>
      <c r="E15" s="38"/>
      <c r="F15" s="38"/>
      <c r="G15" s="38"/>
      <c r="H15" s="38"/>
      <c r="I15" s="16">
        <v>1</v>
      </c>
      <c r="J15" s="16">
        <v>13</v>
      </c>
      <c r="K15" s="24">
        <v>12725.7</v>
      </c>
      <c r="L15" s="24">
        <v>14264.9</v>
      </c>
      <c r="M15" s="24">
        <v>14004.2</v>
      </c>
    </row>
    <row r="16" spans="1:13" ht="15.75">
      <c r="A16" s="42" t="s">
        <v>25</v>
      </c>
      <c r="B16" s="45"/>
      <c r="C16" s="45"/>
      <c r="D16" s="46"/>
      <c r="E16" s="18"/>
      <c r="F16" s="18"/>
      <c r="G16" s="18"/>
      <c r="H16" s="18"/>
      <c r="I16" s="19">
        <v>2</v>
      </c>
      <c r="J16" s="19">
        <v>0</v>
      </c>
      <c r="K16" s="23">
        <f>K17</f>
        <v>217.8</v>
      </c>
      <c r="L16" s="23">
        <f>L17</f>
        <v>215.1</v>
      </c>
      <c r="M16" s="23">
        <f>M17</f>
        <v>222.5</v>
      </c>
    </row>
    <row r="17" spans="1:13" ht="20.25" customHeight="1">
      <c r="A17" s="38" t="s">
        <v>11</v>
      </c>
      <c r="B17" s="38"/>
      <c r="C17" s="38"/>
      <c r="D17" s="38"/>
      <c r="E17" s="38"/>
      <c r="F17" s="38"/>
      <c r="G17" s="38"/>
      <c r="H17" s="38"/>
      <c r="I17" s="16">
        <v>2</v>
      </c>
      <c r="J17" s="16">
        <v>3</v>
      </c>
      <c r="K17" s="24">
        <v>217.8</v>
      </c>
      <c r="L17" s="24">
        <v>215.1</v>
      </c>
      <c r="M17" s="24">
        <v>222.5</v>
      </c>
    </row>
    <row r="18" spans="1:13" s="7" customFormat="1" ht="34.5" customHeight="1">
      <c r="A18" s="32" t="s">
        <v>22</v>
      </c>
      <c r="B18" s="32"/>
      <c r="C18" s="32"/>
      <c r="D18" s="32"/>
      <c r="E18" s="32"/>
      <c r="F18" s="32"/>
      <c r="G18" s="32"/>
      <c r="H18" s="32"/>
      <c r="I18" s="19">
        <v>3</v>
      </c>
      <c r="J18" s="19">
        <v>0</v>
      </c>
      <c r="K18" s="23">
        <f>SUM(K19+K20+K21)</f>
        <v>1748.8000000000002</v>
      </c>
      <c r="L18" s="23">
        <f>SUM(L19+L20+L21)</f>
        <v>1215</v>
      </c>
      <c r="M18" s="23">
        <f>SUM(M19+M20+M21)</f>
        <v>1293.4</v>
      </c>
    </row>
    <row r="19" spans="1:13" s="8" customFormat="1" ht="20.25" customHeight="1">
      <c r="A19" s="38" t="s">
        <v>18</v>
      </c>
      <c r="B19" s="38"/>
      <c r="C19" s="38"/>
      <c r="D19" s="38"/>
      <c r="E19" s="38"/>
      <c r="F19" s="38"/>
      <c r="G19" s="38"/>
      <c r="H19" s="38"/>
      <c r="I19" s="16">
        <v>3</v>
      </c>
      <c r="J19" s="16">
        <v>4</v>
      </c>
      <c r="K19" s="26">
        <v>21.9</v>
      </c>
      <c r="L19" s="26">
        <v>21.9</v>
      </c>
      <c r="M19" s="26">
        <v>21.9</v>
      </c>
    </row>
    <row r="20" spans="1:13" s="7" customFormat="1" ht="48.75" customHeight="1">
      <c r="A20" s="38" t="s">
        <v>10</v>
      </c>
      <c r="B20" s="38"/>
      <c r="C20" s="38"/>
      <c r="D20" s="38"/>
      <c r="E20" s="38"/>
      <c r="F20" s="38"/>
      <c r="G20" s="38"/>
      <c r="H20" s="38"/>
      <c r="I20" s="16">
        <v>3</v>
      </c>
      <c r="J20" s="16">
        <v>9</v>
      </c>
      <c r="K20" s="24">
        <v>1711.9</v>
      </c>
      <c r="L20" s="24">
        <v>1178.1</v>
      </c>
      <c r="M20" s="24">
        <v>1256.5</v>
      </c>
    </row>
    <row r="21" spans="1:13" s="7" customFormat="1" ht="34.5" customHeight="1">
      <c r="A21" s="38" t="s">
        <v>17</v>
      </c>
      <c r="B21" s="38"/>
      <c r="C21" s="38"/>
      <c r="D21" s="38"/>
      <c r="E21" s="38"/>
      <c r="F21" s="38"/>
      <c r="G21" s="38"/>
      <c r="H21" s="38"/>
      <c r="I21" s="16">
        <v>3</v>
      </c>
      <c r="J21" s="16">
        <v>14</v>
      </c>
      <c r="K21" s="24">
        <v>15</v>
      </c>
      <c r="L21" s="24">
        <v>15</v>
      </c>
      <c r="M21" s="24">
        <v>15</v>
      </c>
    </row>
    <row r="22" spans="1:13" ht="15.75">
      <c r="A22" s="32" t="s">
        <v>23</v>
      </c>
      <c r="B22" s="32"/>
      <c r="C22" s="32"/>
      <c r="D22" s="32"/>
      <c r="E22" s="32"/>
      <c r="F22" s="32"/>
      <c r="G22" s="32"/>
      <c r="H22" s="32"/>
      <c r="I22" s="19">
        <v>4</v>
      </c>
      <c r="J22" s="19">
        <v>0</v>
      </c>
      <c r="K22" s="27">
        <f>K23+K24</f>
        <v>4465.900000000001</v>
      </c>
      <c r="L22" s="27">
        <f>L23+L24</f>
        <v>4413</v>
      </c>
      <c r="M22" s="27">
        <f>M23+M24</f>
        <v>5006.6</v>
      </c>
    </row>
    <row r="23" spans="1:13" ht="15.75">
      <c r="A23" s="38" t="s">
        <v>0</v>
      </c>
      <c r="B23" s="38"/>
      <c r="C23" s="38"/>
      <c r="D23" s="38"/>
      <c r="E23" s="38"/>
      <c r="F23" s="38"/>
      <c r="G23" s="38"/>
      <c r="H23" s="38"/>
      <c r="I23" s="16">
        <v>4</v>
      </c>
      <c r="J23" s="16">
        <v>9</v>
      </c>
      <c r="K23" s="26">
        <v>4206.8</v>
      </c>
      <c r="L23" s="26">
        <v>4413</v>
      </c>
      <c r="M23" s="26">
        <v>5006.6</v>
      </c>
    </row>
    <row r="24" spans="1:13" ht="15.75">
      <c r="A24" s="35" t="s">
        <v>38</v>
      </c>
      <c r="B24" s="36"/>
      <c r="C24" s="36"/>
      <c r="D24" s="37"/>
      <c r="E24" s="30"/>
      <c r="F24" s="30"/>
      <c r="G24" s="30"/>
      <c r="H24" s="30"/>
      <c r="I24" s="16">
        <v>4</v>
      </c>
      <c r="J24" s="16">
        <v>12</v>
      </c>
      <c r="K24" s="26">
        <v>259.1</v>
      </c>
      <c r="L24" s="26">
        <v>0</v>
      </c>
      <c r="M24" s="26">
        <v>0</v>
      </c>
    </row>
    <row r="25" spans="1:13" ht="15.75">
      <c r="A25" s="32" t="s">
        <v>24</v>
      </c>
      <c r="B25" s="32"/>
      <c r="C25" s="32"/>
      <c r="D25" s="32"/>
      <c r="E25" s="32"/>
      <c r="F25" s="32"/>
      <c r="G25" s="32"/>
      <c r="H25" s="32"/>
      <c r="I25" s="19">
        <v>5</v>
      </c>
      <c r="J25" s="19">
        <v>0</v>
      </c>
      <c r="K25" s="27">
        <f>K26+K27+K28</f>
        <v>12287.4</v>
      </c>
      <c r="L25" s="27">
        <f>L26+L27+L28</f>
        <v>6637.5</v>
      </c>
      <c r="M25" s="27">
        <f>M26+M27+M28</f>
        <v>6556.900000000001</v>
      </c>
    </row>
    <row r="26" spans="1:13" ht="15.75">
      <c r="A26" s="38" t="s">
        <v>9</v>
      </c>
      <c r="B26" s="38"/>
      <c r="C26" s="38"/>
      <c r="D26" s="38"/>
      <c r="E26" s="38"/>
      <c r="F26" s="38"/>
      <c r="G26" s="38"/>
      <c r="H26" s="38"/>
      <c r="I26" s="16">
        <v>5</v>
      </c>
      <c r="J26" s="16">
        <v>1</v>
      </c>
      <c r="K26" s="26">
        <v>4439.6</v>
      </c>
      <c r="L26" s="26">
        <v>3576.4</v>
      </c>
      <c r="M26" s="26">
        <v>3730.1</v>
      </c>
    </row>
    <row r="27" spans="1:13" ht="15.75">
      <c r="A27" s="35" t="s">
        <v>28</v>
      </c>
      <c r="B27" s="36"/>
      <c r="C27" s="36"/>
      <c r="D27" s="37"/>
      <c r="E27" s="18"/>
      <c r="F27" s="18"/>
      <c r="G27" s="18"/>
      <c r="H27" s="18"/>
      <c r="I27" s="16">
        <v>5</v>
      </c>
      <c r="J27" s="16">
        <v>2</v>
      </c>
      <c r="K27" s="26">
        <v>6698.2</v>
      </c>
      <c r="L27" s="26">
        <v>1717.3</v>
      </c>
      <c r="M27" s="26">
        <v>1786</v>
      </c>
    </row>
    <row r="28" spans="1:13" ht="15.75">
      <c r="A28" s="38" t="s">
        <v>8</v>
      </c>
      <c r="B28" s="38"/>
      <c r="C28" s="38"/>
      <c r="D28" s="38"/>
      <c r="E28" s="38"/>
      <c r="F28" s="38"/>
      <c r="G28" s="38"/>
      <c r="H28" s="38"/>
      <c r="I28" s="16">
        <v>5</v>
      </c>
      <c r="J28" s="16">
        <v>3</v>
      </c>
      <c r="K28" s="26">
        <v>1149.6</v>
      </c>
      <c r="L28" s="26">
        <v>1343.8</v>
      </c>
      <c r="M28" s="26">
        <v>1040.8</v>
      </c>
    </row>
    <row r="29" spans="1:13" ht="15.75">
      <c r="A29" s="42" t="s">
        <v>26</v>
      </c>
      <c r="B29" s="43"/>
      <c r="C29" s="43"/>
      <c r="D29" s="44"/>
      <c r="E29" s="20"/>
      <c r="F29" s="20"/>
      <c r="G29" s="20"/>
      <c r="H29" s="20"/>
      <c r="I29" s="19">
        <v>6</v>
      </c>
      <c r="J29" s="19">
        <v>0</v>
      </c>
      <c r="K29" s="27">
        <f>K30</f>
        <v>0.3</v>
      </c>
      <c r="L29" s="27">
        <f>L30</f>
        <v>0.3</v>
      </c>
      <c r="M29" s="27">
        <f>M30</f>
        <v>0.3</v>
      </c>
    </row>
    <row r="30" spans="1:13" ht="15.75">
      <c r="A30" s="35" t="s">
        <v>27</v>
      </c>
      <c r="B30" s="36"/>
      <c r="C30" s="36"/>
      <c r="D30" s="37"/>
      <c r="E30" s="18"/>
      <c r="F30" s="18"/>
      <c r="G30" s="18"/>
      <c r="H30" s="18"/>
      <c r="I30" s="16">
        <v>6</v>
      </c>
      <c r="J30" s="16">
        <v>5</v>
      </c>
      <c r="K30" s="26">
        <v>0.3</v>
      </c>
      <c r="L30" s="26">
        <v>0.3</v>
      </c>
      <c r="M30" s="26">
        <v>0.3</v>
      </c>
    </row>
    <row r="31" spans="1:13" ht="15.75">
      <c r="A31" s="32" t="s">
        <v>3</v>
      </c>
      <c r="B31" s="32"/>
      <c r="C31" s="32"/>
      <c r="D31" s="32"/>
      <c r="E31" s="32"/>
      <c r="F31" s="32"/>
      <c r="G31" s="32"/>
      <c r="H31" s="32"/>
      <c r="I31" s="19">
        <v>8</v>
      </c>
      <c r="J31" s="19">
        <v>0</v>
      </c>
      <c r="K31" s="27">
        <f>SUM(K32+K33)</f>
        <v>8361.699999999999</v>
      </c>
      <c r="L31" s="27">
        <f>SUM(L32+L33)</f>
        <v>8096.3</v>
      </c>
      <c r="M31" s="27">
        <f>SUM(M32+M33)</f>
        <v>8134.3</v>
      </c>
    </row>
    <row r="32" spans="1:13" ht="15.75">
      <c r="A32" s="38" t="s">
        <v>7</v>
      </c>
      <c r="B32" s="38"/>
      <c r="C32" s="38"/>
      <c r="D32" s="38"/>
      <c r="E32" s="38"/>
      <c r="F32" s="38"/>
      <c r="G32" s="38"/>
      <c r="H32" s="38"/>
      <c r="I32" s="16">
        <v>8</v>
      </c>
      <c r="J32" s="16">
        <v>1</v>
      </c>
      <c r="K32" s="26">
        <v>7489.9</v>
      </c>
      <c r="L32" s="26">
        <v>7224.5</v>
      </c>
      <c r="M32" s="26">
        <v>7262.5</v>
      </c>
    </row>
    <row r="33" spans="1:13" ht="15.75">
      <c r="A33" s="38" t="s">
        <v>6</v>
      </c>
      <c r="B33" s="38"/>
      <c r="C33" s="38"/>
      <c r="D33" s="38"/>
      <c r="E33" s="38"/>
      <c r="F33" s="38"/>
      <c r="G33" s="38"/>
      <c r="H33" s="38"/>
      <c r="I33" s="16">
        <v>8</v>
      </c>
      <c r="J33" s="16">
        <v>2</v>
      </c>
      <c r="K33" s="26">
        <v>871.8</v>
      </c>
      <c r="L33" s="26">
        <v>871.8</v>
      </c>
      <c r="M33" s="26">
        <v>871.8</v>
      </c>
    </row>
    <row r="34" spans="1:13" ht="15.75">
      <c r="A34" s="32" t="s">
        <v>1</v>
      </c>
      <c r="B34" s="32"/>
      <c r="C34" s="32"/>
      <c r="D34" s="32"/>
      <c r="E34" s="32"/>
      <c r="F34" s="32"/>
      <c r="G34" s="32"/>
      <c r="H34" s="32"/>
      <c r="I34" s="19">
        <v>10</v>
      </c>
      <c r="J34" s="19">
        <v>0</v>
      </c>
      <c r="K34" s="27">
        <f>K35</f>
        <v>354.5</v>
      </c>
      <c r="L34" s="27">
        <f>L35</f>
        <v>180.1</v>
      </c>
      <c r="M34" s="27">
        <f>M35</f>
        <v>180.1</v>
      </c>
    </row>
    <row r="35" spans="1:13" ht="15.75">
      <c r="A35" s="38" t="s">
        <v>2</v>
      </c>
      <c r="B35" s="38"/>
      <c r="C35" s="38"/>
      <c r="D35" s="38"/>
      <c r="E35" s="38"/>
      <c r="F35" s="38"/>
      <c r="G35" s="38"/>
      <c r="H35" s="38"/>
      <c r="I35" s="16">
        <v>10</v>
      </c>
      <c r="J35" s="16">
        <v>1</v>
      </c>
      <c r="K35" s="26">
        <v>354.5</v>
      </c>
      <c r="L35" s="26">
        <v>180.1</v>
      </c>
      <c r="M35" s="26">
        <v>180.1</v>
      </c>
    </row>
    <row r="36" spans="1:13" ht="15.75">
      <c r="A36" s="32" t="s">
        <v>5</v>
      </c>
      <c r="B36" s="32"/>
      <c r="C36" s="32"/>
      <c r="D36" s="32"/>
      <c r="E36" s="32"/>
      <c r="F36" s="32"/>
      <c r="G36" s="32"/>
      <c r="H36" s="32"/>
      <c r="I36" s="19">
        <v>11</v>
      </c>
      <c r="J36" s="19">
        <v>0</v>
      </c>
      <c r="K36" s="27">
        <f>K37</f>
        <v>1749.1</v>
      </c>
      <c r="L36" s="27">
        <f>L37</f>
        <v>1791.1</v>
      </c>
      <c r="M36" s="27">
        <f>M37</f>
        <v>1833.1</v>
      </c>
    </row>
    <row r="37" spans="1:13" s="7" customFormat="1" ht="15.75">
      <c r="A37" s="38" t="s">
        <v>4</v>
      </c>
      <c r="B37" s="38"/>
      <c r="C37" s="38"/>
      <c r="D37" s="38"/>
      <c r="E37" s="38"/>
      <c r="F37" s="38"/>
      <c r="G37" s="38"/>
      <c r="H37" s="38"/>
      <c r="I37" s="16">
        <v>11</v>
      </c>
      <c r="J37" s="16">
        <v>1</v>
      </c>
      <c r="K37" s="26">
        <v>1749.1</v>
      </c>
      <c r="L37" s="26">
        <v>1791.1</v>
      </c>
      <c r="M37" s="26">
        <v>1833.1</v>
      </c>
    </row>
    <row r="38" ht="15">
      <c r="M38" s="29" t="s">
        <v>37</v>
      </c>
    </row>
    <row r="39" ht="15" customHeight="1"/>
    <row r="40" ht="15" customHeight="1"/>
    <row r="41" ht="15" customHeight="1"/>
    <row r="42" ht="15" customHeight="1"/>
    <row r="43" spans="1:13" ht="15">
      <c r="A43" s="6"/>
      <c r="B43" s="6"/>
      <c r="C43" s="6"/>
      <c r="D43" s="6"/>
      <c r="E43" s="6"/>
      <c r="F43" s="3"/>
      <c r="G43" s="3"/>
      <c r="H43" s="3"/>
      <c r="I43" s="3"/>
      <c r="J43" s="3"/>
      <c r="K43" s="4"/>
      <c r="L43" s="4"/>
      <c r="M43" s="4"/>
    </row>
  </sheetData>
  <sheetProtection/>
  <mergeCells count="34">
    <mergeCell ref="K2:M2"/>
    <mergeCell ref="A8:D8"/>
    <mergeCell ref="A9:H9"/>
    <mergeCell ref="A12:H12"/>
    <mergeCell ref="A13:H13"/>
    <mergeCell ref="A14:H14"/>
    <mergeCell ref="A11:H11"/>
    <mergeCell ref="K3:M3"/>
    <mergeCell ref="A36:H36"/>
    <mergeCell ref="A18:H18"/>
    <mergeCell ref="A19:H19"/>
    <mergeCell ref="A20:H20"/>
    <mergeCell ref="A21:H21"/>
    <mergeCell ref="A16:D16"/>
    <mergeCell ref="A17:H17"/>
    <mergeCell ref="A22:H22"/>
    <mergeCell ref="A26:H26"/>
    <mergeCell ref="A23:H23"/>
    <mergeCell ref="A37:H37"/>
    <mergeCell ref="A28:H28"/>
    <mergeCell ref="A31:H31"/>
    <mergeCell ref="A32:H32"/>
    <mergeCell ref="A33:H33"/>
    <mergeCell ref="A27:D27"/>
    <mergeCell ref="A35:H35"/>
    <mergeCell ref="A34:H34"/>
    <mergeCell ref="A30:D30"/>
    <mergeCell ref="A29:D29"/>
    <mergeCell ref="A25:H25"/>
    <mergeCell ref="A4:M5"/>
    <mergeCell ref="A24:D24"/>
    <mergeCell ref="A15:H15"/>
    <mergeCell ref="A7:G7"/>
    <mergeCell ref="A10:H10"/>
  </mergeCells>
  <printOptions/>
  <pageMargins left="0.2362204724409449" right="0.2362204724409449" top="0.1968503937007874" bottom="0.15748031496062992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</cp:lastModifiedBy>
  <cp:lastPrinted>2019-02-18T07:18:39Z</cp:lastPrinted>
  <dcterms:created xsi:type="dcterms:W3CDTF">2010-11-01T11:35:27Z</dcterms:created>
  <dcterms:modified xsi:type="dcterms:W3CDTF">2019-03-04T11:32:27Z</dcterms:modified>
  <cp:category/>
  <cp:version/>
  <cp:contentType/>
  <cp:contentStatus/>
</cp:coreProperties>
</file>