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22" activeTab="0"/>
  </bookViews>
  <sheets>
    <sheet name="Прил.9" sheetId="1" r:id="rId1"/>
  </sheets>
  <definedNames>
    <definedName name="_xlnm._FilterDatabase" localSheetId="0" hidden="1">'Прил.9'!$A$4:$H$124</definedName>
    <definedName name="_xlnm.Print_Area" localSheetId="0">'Прил.9'!$A$1:$H$125</definedName>
  </definedNames>
  <calcPr fullCalcOnLoad="1"/>
</workbook>
</file>

<file path=xl/sharedStrings.xml><?xml version="1.0" encoding="utf-8"?>
<sst xmlns="http://schemas.openxmlformats.org/spreadsheetml/2006/main" count="356" uniqueCount="149">
  <si>
    <t>ВР</t>
  </si>
  <si>
    <t>ЦСР</t>
  </si>
  <si>
    <t>000</t>
  </si>
  <si>
    <t>540</t>
  </si>
  <si>
    <t>110</t>
  </si>
  <si>
    <t>240</t>
  </si>
  <si>
    <t>Сумма на 2017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</si>
  <si>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</si>
  <si>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</si>
  <si>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</si>
  <si>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</si>
  <si>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</si>
  <si>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Уплата налогов, сборов и иных платежей</t>
  </si>
  <si>
    <t>Расходы на выплаты персоналу казенных учреждений</t>
  </si>
  <si>
    <t>800</t>
  </si>
  <si>
    <t>200</t>
  </si>
  <si>
    <t>100</t>
  </si>
  <si>
    <t>120</t>
  </si>
  <si>
    <t>500</t>
  </si>
  <si>
    <t>850</t>
  </si>
  <si>
    <t>Сумма на 2018 год</t>
  </si>
  <si>
    <t>Иные межбюджетные трансферты</t>
  </si>
  <si>
    <t>Наименование</t>
  </si>
  <si>
    <t>40.0.00.00000</t>
  </si>
  <si>
    <t>44.0.00.00000</t>
  </si>
  <si>
    <t>42.0.00.00000</t>
  </si>
  <si>
    <t>43.0.00.00000</t>
  </si>
  <si>
    <t>43.2.00.00000</t>
  </si>
  <si>
    <t>41.0.00.00000</t>
  </si>
  <si>
    <t>43.1.01.02030</t>
  </si>
  <si>
    <t>45.0.00.00000</t>
  </si>
  <si>
    <t>45.0.01.99990</t>
  </si>
  <si>
    <t>44.0.01.S2300</t>
  </si>
  <si>
    <t>44.0.01.82300</t>
  </si>
  <si>
    <t>47.1.01.99990</t>
  </si>
  <si>
    <t>47.2.01.99990</t>
  </si>
  <si>
    <t>47.0.00.00000</t>
  </si>
  <si>
    <t>46.0.00.00000</t>
  </si>
  <si>
    <t>40.1.00.00000</t>
  </si>
  <si>
    <t>Резервные средства</t>
  </si>
  <si>
    <t>41.1.00.00000</t>
  </si>
  <si>
    <t>42.1.00.00000</t>
  </si>
  <si>
    <t>42.2.00.00000</t>
  </si>
  <si>
    <t>43.1.00.00000</t>
  </si>
  <si>
    <t>43.2.01.00590</t>
  </si>
  <si>
    <t>47.2.00.00000</t>
  </si>
  <si>
    <t>47.1.00.00000</t>
  </si>
  <si>
    <t>41.1.01.00590</t>
  </si>
  <si>
    <t>Социальное обеспечение и иные выплаты населению</t>
  </si>
  <si>
    <t>300</t>
  </si>
  <si>
    <t>Муниципальная программа "Профилактика правонарушений в сфере общественного порядка в сельском поселении Аган"</t>
  </si>
  <si>
    <t>Сумма на 2022 год</t>
  </si>
  <si>
    <t>810</t>
  </si>
  <si>
    <t>Субсидии юридическим лицам (кроме некоммерческих организаций), индивидуальным предринимателям, физическим лицам - производителям товаров, работ, услуг.</t>
  </si>
  <si>
    <t>40.1.01.89090</t>
  </si>
  <si>
    <t>Сумма на 2023 год</t>
  </si>
  <si>
    <t>40.1.01.89020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</si>
  <si>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Аган"</t>
  </si>
  <si>
    <t>Муниципальная программа "Управление в сфере муниципальных финансов в  сельском поселении Аган"</t>
  </si>
  <si>
    <t>Муниципальная программа "Культурное пространство сельского поселения Аган"</t>
  </si>
  <si>
    <t>Муниципальная программа "Безопасность жизнедеятельности в сельском поселении Аган"</t>
  </si>
  <si>
    <t>Муниципальная программа "Развитие транспортной системы сельского поселения Аган"</t>
  </si>
  <si>
    <t>Муниципальная программа "Управление муниципальным имуществом  сельского поселения Аган"</t>
  </si>
  <si>
    <t>Муниципальная программа "Развитие физической культуры и спорта в сельском поселении Аган"</t>
  </si>
  <si>
    <t>48.0.00.00000</t>
  </si>
  <si>
    <t>48.0.01.00590</t>
  </si>
  <si>
    <t>Муниципальная программа "Повышение эффективности управления сельским поселением Аган"</t>
  </si>
  <si>
    <t>40.2.00.00000</t>
  </si>
  <si>
    <t>46.1.00.00000</t>
  </si>
  <si>
    <t>46.1.01.99990</t>
  </si>
  <si>
    <t>46.2.00.00000</t>
  </si>
  <si>
    <t>46.2.01.99990</t>
  </si>
  <si>
    <t>Сумма на 2024 год</t>
  </si>
  <si>
    <t>40.2.01.20610</t>
  </si>
  <si>
    <t>43.1.01.00000</t>
  </si>
  <si>
    <t>Основное мероприятие "Выравнивание бюджетной обеспеченности сельского поселения Аган"</t>
  </si>
  <si>
    <t>40.1.01.00000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</si>
  <si>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</si>
  <si>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Основное мероприятие "Управление резервными средствами бюджета сельского поселения Аган"</t>
  </si>
  <si>
    <t>40.2.01.00000</t>
  </si>
  <si>
    <t xml:space="preserve">Резервный фонд администрации поселения </t>
  </si>
  <si>
    <t>40.2.01.20620</t>
  </si>
  <si>
    <t xml:space="preserve">Условно утвержденные расходы </t>
  </si>
  <si>
    <t>Основное мероприятие "Обеспечение деятельности муниципальных учреждений культуры и искуства"</t>
  </si>
  <si>
    <t>41.1.01.00000</t>
  </si>
  <si>
    <t>Расходы на обеспечение деятельности (оказание услуг) муниципальных учреждений</t>
  </si>
  <si>
    <t>Основное мероприятие "Мероприятие по проведению работ, направленных на предупреждение и ликвидацию стихийных бедствий"</t>
  </si>
  <si>
    <t>42.1.01.00000</t>
  </si>
  <si>
    <t xml:space="preserve">Реализация мероприятий </t>
  </si>
  <si>
    <t>Основное мероприятие "Создание условий для обеспечения пожарной безопасности"</t>
  </si>
  <si>
    <t>42.1.01.99990</t>
  </si>
  <si>
    <t>42.2.01.00000</t>
  </si>
  <si>
    <t>42.2.01.99990</t>
  </si>
  <si>
    <t xml:space="preserve">Расходы на содержание главы муниципального образования </t>
  </si>
  <si>
    <t>Расходы на обеспечение функций органов местного самоуправления</t>
  </si>
  <si>
    <t>43.1.01.02040</t>
  </si>
  <si>
    <t>43.1.01.89240</t>
  </si>
  <si>
    <t xml:space="preserve">Осуществление расходов по передаваемым полномочиям в бюджет Нижневартовского района </t>
  </si>
  <si>
    <t>43.1.01.72621</t>
  </si>
  <si>
    <t>43.1.01.51180</t>
  </si>
  <si>
    <t>43.1.01.59300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</si>
  <si>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</si>
  <si>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</t>
  </si>
  <si>
    <t>43.1.01.D9300</t>
  </si>
  <si>
    <t>43.2.01.00000</t>
  </si>
  <si>
    <t>Основное мероприятие "Создание условий для профилактики правонарушений"</t>
  </si>
  <si>
    <t>44.0.01.00000</t>
  </si>
  <si>
    <t>Субсидии на создание условий для деятельности народных дружин</t>
  </si>
  <si>
    <t>Софинансирование субсидии на создание условий для деятельности народных дружин</t>
  </si>
  <si>
    <t>45.1.00.00000</t>
  </si>
  <si>
    <t>Основное мероприятие "Обеспечение функционирования сети автомобильных дорог общего пользования местного значения"</t>
  </si>
  <si>
    <t>45.1.01.00000</t>
  </si>
  <si>
    <t>45.1.01.99990</t>
  </si>
  <si>
    <t>45.1.01.89160</t>
  </si>
  <si>
    <t xml:space="preserve">Круглогодичное содержание подъездных дорог </t>
  </si>
  <si>
    <t>Основное мероприятие "Создание условий для развития земельных и имущественных отношений на территории сельского поселения Аган"</t>
  </si>
  <si>
    <t>46.1.01.00000</t>
  </si>
  <si>
    <t>Реализация мероприятий</t>
  </si>
  <si>
    <t>Основное мероприятие "Создание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сельского поселения Аган"</t>
  </si>
  <si>
    <t>46.2.01.00000</t>
  </si>
  <si>
    <t>Основное мероприятие "Благоустройство территории, имущества"</t>
  </si>
  <si>
    <t>47.1.01.00000</t>
  </si>
  <si>
    <t>Основное мероприятие "Возмещение недополученных доходов, связанных с применением регулируемых тарифов на услуги по вывозу ЖКО, водоотведение"</t>
  </si>
  <si>
    <t>47.2.01.00000</t>
  </si>
  <si>
    <t>Основное мероприятие "Обеспечение деятельности учреждений физической культуры и спорта сельского поселения Аган"</t>
  </si>
  <si>
    <t>48.0.01.00000</t>
  </si>
  <si>
    <t>Закупка товаров, работ и услуг для обеспечения государственных (муниципальных) нужд</t>
  </si>
  <si>
    <t>Основное мероприятие  «Обеспечение эффективного исполнения полномочий органов местного самоуправления сельского поселения Аган»</t>
  </si>
  <si>
    <t>Основное мероприятие «Создание необходимых условий для эффективного функционирования органов местного самоуправления поселения»</t>
  </si>
  <si>
    <t>Муниципальная программа "Жилищно-коммунальный комплекс и городская среда в сельском поселении Аган"</t>
  </si>
  <si>
    <t>Подпрограмма "Создание условий для обеспечения качественными коммунальными услугами" в рамках МП "Жилищно-коммунальнный комплекс и городская среда в сельском поселении Аган"</t>
  </si>
  <si>
    <t>Подпрограмма "Создание условий для эффективного управления муниципальными финансами, повышение устойчивости бюджета сельского поселения Аган" в рамках МП "Управление в сфере муниципальных финансов в  сельском поселении Аган"</t>
  </si>
  <si>
    <t>Подпрограмма "Управление муниципальными финансами в сельском поселении Аган" в рамках МП "Управление в сфере муниципальных финансов в  сельском поселении Аган"</t>
  </si>
  <si>
    <t>Подпрограмма "Укрепление единого культурно пространства в сельском поселении Аган" в рамках МП "Культурное пространство сельского поселения Аган"</t>
  </si>
  <si>
    <t>Подпрограмма "Организация и обеспечение мероприятий в сфере гражданской обороны, защиты населения и территории сельского поселения Аган от чрезвычайных ситуаций" в рамках "Безопасность жизнедеятельности в сельском поселении Аган"</t>
  </si>
  <si>
    <t>Подпрограмма "Укрепление пожарной безопасности в сельском поселении Аган"  в рамках "Безопасность жизнедеятельности в сельском поселении Аган"</t>
  </si>
  <si>
    <t>Подпрограмма "Обеспечение деятельности органов местного самоуправления сельского поселения Аган" в рамках МП "Повышение эффективности управления сельским поселением Аган"</t>
  </si>
  <si>
    <t>Подпрограмма "Осуществление материально-технического обеспечения деятельности органов местного самоуправления"  в рамках МП "Повышение эффективности управления сельским поселением Аган"</t>
  </si>
  <si>
    <t>Подпрограмма "Автомобильные дороги" в рамках МП "Развитие транспортной системы сельского поселения Аган"</t>
  </si>
  <si>
    <t>Подпрограмма "Развитие земельных и имущественных отношений на территории сельского поселения Аган" в рамках МП "Управление муниципальным имуществом  сельского поселения Аган"</t>
  </si>
  <si>
    <t>Подпрограмма "Обеспечение страховой защиты имущества с.п.Аган" в рамках МП "Управление муниципальным имуществом  сельского поселения Аган" в рамках МП "Управление муниципальным имуществом  сельского поселения Аган"</t>
  </si>
  <si>
    <t>Подпрограмма "Формирование комфортной городской среды на территории сельского поселения Аган" в рамках МП "Жилищно-коммунальный комплекс и городская среда в сельском поселении Аган"</t>
  </si>
  <si>
    <t>(тыс.руб.)</t>
  </si>
  <si>
    <t>ВСЕГО РАСХОДОВ</t>
  </si>
  <si>
    <t>Осуществление первичного воинского учета органами местного самоуправления поселений, муниципальных и городских округов</t>
  </si>
  <si>
    <t>310</t>
  </si>
  <si>
    <t>Публичные нормативные социальные выплаты гражданам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</si>
  <si>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Аган на 2022 год и плановый период 2023 и 2024 годов</t>
  </si>
  <si>
    <t>Приложение 7 к решению Совета депутатов сельского поселения Аган от 20.12.2021г № 32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</si>
</sst>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  <numFmt numFmtId="219" formatCode="[$-FC19]d\ mmmm\ yyyy\ &quot;г.&quot;"/>
    <numFmt numFmtId="220" formatCode="_-* #,##0.000_р_._-;\-* #,##0.000_р_._-;_-* &quot;-&quot;??_р_._-;_-@_-"/>
  </numFmts>
  <fonts count="53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33" borderId="10" xfId="0" applyNumberFormat="1" applyFont="1" applyFill="1" applyBorder="1" applyAlignment="1">
      <alignment horizontal="left" vertical="center" wrapText="1"/>
    </xf>
    <xf numFmtId="0" fontId="12" fillId="33" borderId="11" xfId="0" applyNumberFormat="1" applyFont="1" applyFill="1" applyBorder="1" applyAlignment="1">
      <alignment horizontal="left" vertical="center" wrapText="1"/>
    </xf>
    <xf numFmtId="183" fontId="13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12" fillId="33" borderId="11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/>
    </xf>
    <xf numFmtId="0" fontId="14" fillId="33" borderId="11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vertical="center" wrapText="1"/>
    </xf>
    <xf numFmtId="0" fontId="14" fillId="33" borderId="12" xfId="0" applyFont="1" applyFill="1" applyBorder="1" applyAlignment="1">
      <alignment horizontal="center" vertical="center"/>
    </xf>
    <xf numFmtId="198" fontId="13" fillId="33" borderId="11" xfId="53" applyNumberFormat="1" applyFont="1" applyFill="1" applyBorder="1" applyAlignment="1" applyProtection="1">
      <alignment horizontal="right" vertical="center" wrapText="1"/>
      <protection hidden="1"/>
    </xf>
    <xf numFmtId="198" fontId="13" fillId="33" borderId="11" xfId="53" applyNumberFormat="1" applyFont="1" applyFill="1" applyBorder="1" applyAlignment="1">
      <alignment horizontal="right" vertical="center"/>
      <protection/>
    </xf>
    <xf numFmtId="0" fontId="3" fillId="33" borderId="0" xfId="53" applyFont="1" applyFill="1" applyAlignment="1">
      <alignment horizontal="center" wrapText="1"/>
      <protection/>
    </xf>
    <xf numFmtId="0" fontId="4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33" borderId="14" xfId="53" applyNumberFormat="1" applyFont="1" applyFill="1" applyBorder="1" applyAlignment="1" applyProtection="1">
      <alignment horizontal="center" vertical="center" wrapText="1"/>
      <protection hidden="1"/>
    </xf>
    <xf numFmtId="198" fontId="13" fillId="33" borderId="11" xfId="0" applyNumberFormat="1" applyFont="1" applyFill="1" applyBorder="1" applyAlignment="1">
      <alignment horizontal="right" vertical="center"/>
    </xf>
    <xf numFmtId="198" fontId="12" fillId="33" borderId="11" xfId="0" applyNumberFormat="1" applyFont="1" applyFill="1" applyBorder="1" applyAlignment="1">
      <alignment horizontal="right" vertical="center"/>
    </xf>
    <xf numFmtId="198" fontId="5" fillId="33" borderId="11" xfId="53" applyNumberFormat="1" applyFont="1" applyFill="1" applyBorder="1" applyAlignment="1">
      <alignment horizontal="right" vertical="center"/>
      <protection/>
    </xf>
    <xf numFmtId="198" fontId="5" fillId="33" borderId="11" xfId="53" applyNumberFormat="1" applyFont="1" applyFill="1" applyBorder="1" applyAlignment="1">
      <alignment vertical="center"/>
      <protection/>
    </xf>
    <xf numFmtId="0" fontId="4" fillId="33" borderId="0" xfId="53" applyFont="1" applyFill="1">
      <alignment/>
      <protection/>
    </xf>
    <xf numFmtId="198" fontId="14" fillId="33" borderId="11" xfId="0" applyNumberFormat="1" applyFont="1" applyFill="1" applyBorder="1" applyAlignment="1">
      <alignment horizontal="right" vertical="center"/>
    </xf>
    <xf numFmtId="0" fontId="4" fillId="33" borderId="0" xfId="53" applyFont="1" applyFill="1" applyAlignment="1" applyProtection="1">
      <alignment/>
      <protection hidden="1"/>
    </xf>
    <xf numFmtId="0" fontId="4" fillId="33" borderId="15" xfId="53" applyNumberFormat="1" applyFont="1" applyFill="1" applyBorder="1" applyAlignment="1" applyProtection="1">
      <alignment horizontal="center" vertical="center" wrapText="1"/>
      <protection hidden="1"/>
    </xf>
    <xf numFmtId="0" fontId="13" fillId="33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198" fontId="51" fillId="33" borderId="11" xfId="0" applyNumberFormat="1" applyFont="1" applyFill="1" applyBorder="1" applyAlignment="1">
      <alignment wrapText="1"/>
    </xf>
    <xf numFmtId="183" fontId="5" fillId="33" borderId="12" xfId="53" applyNumberFormat="1" applyFont="1" applyFill="1" applyBorder="1" applyAlignment="1" applyProtection="1">
      <alignment horizontal="center" vertical="center" wrapText="1"/>
      <protection hidden="1"/>
    </xf>
    <xf numFmtId="183" fontId="5" fillId="33" borderId="11" xfId="53" applyNumberFormat="1" applyFont="1" applyFill="1" applyBorder="1" applyAlignment="1" applyProtection="1">
      <alignment horizontal="center" vertical="center" wrapText="1"/>
      <protection hidden="1"/>
    </xf>
    <xf numFmtId="198" fontId="5" fillId="33" borderId="11" xfId="53" applyNumberFormat="1" applyFont="1" applyFill="1" applyBorder="1" applyAlignment="1" applyProtection="1">
      <alignment horizontal="right" vertical="center" wrapText="1"/>
      <protection hidden="1"/>
    </xf>
    <xf numFmtId="49" fontId="12" fillId="33" borderId="11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198" fontId="5" fillId="33" borderId="0" xfId="53" applyNumberFormat="1" applyFont="1" applyFill="1" applyBorder="1" applyAlignment="1">
      <alignment horizontal="right" vertical="center"/>
      <protection/>
    </xf>
    <xf numFmtId="198" fontId="5" fillId="33" borderId="0" xfId="53" applyNumberFormat="1" applyFont="1" applyFill="1" applyAlignment="1">
      <alignment vertical="center"/>
      <protection/>
    </xf>
    <xf numFmtId="0" fontId="5" fillId="33" borderId="11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left" vertical="center" wrapText="1"/>
    </xf>
    <xf numFmtId="0" fontId="14" fillId="33" borderId="0" xfId="0" applyFont="1" applyFill="1" applyAlignment="1">
      <alignment vertical="center"/>
    </xf>
    <xf numFmtId="49" fontId="14" fillId="33" borderId="11" xfId="0" applyNumberFormat="1" applyFont="1" applyFill="1" applyBorder="1" applyAlignment="1">
      <alignment vertical="center" wrapText="1"/>
    </xf>
    <xf numFmtId="198" fontId="13" fillId="33" borderId="11" xfId="53" applyNumberFormat="1" applyFont="1" applyFill="1" applyBorder="1" applyAlignment="1" applyProtection="1">
      <alignment horizontal="center" vertical="center" wrapText="1"/>
      <protection hidden="1"/>
    </xf>
    <xf numFmtId="198" fontId="5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52" fillId="33" borderId="11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198" fontId="52" fillId="33" borderId="11" xfId="0" applyNumberFormat="1" applyFont="1" applyFill="1" applyBorder="1" applyAlignment="1">
      <alignment wrapText="1"/>
    </xf>
    <xf numFmtId="0" fontId="1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vertical="top" wrapText="1"/>
    </xf>
    <xf numFmtId="0" fontId="13" fillId="33" borderId="11" xfId="0" applyNumberFormat="1" applyFont="1" applyFill="1" applyBorder="1" applyAlignment="1">
      <alignment horizontal="left" vertical="center" wrapText="1"/>
    </xf>
    <xf numFmtId="0" fontId="15" fillId="33" borderId="0" xfId="53" applyFont="1" applyFill="1" applyAlignment="1">
      <alignment horizontal="left" wrapText="1"/>
      <protection/>
    </xf>
    <xf numFmtId="0" fontId="5" fillId="33" borderId="0" xfId="58" applyFont="1" applyFill="1" applyAlignment="1">
      <alignment wrapText="1"/>
      <protection/>
    </xf>
    <xf numFmtId="0" fontId="0" fillId="33" borderId="0" xfId="0" applyFill="1" applyAlignment="1">
      <alignment wrapText="1"/>
    </xf>
    <xf numFmtId="0" fontId="6" fillId="33" borderId="0" xfId="53" applyFont="1" applyFill="1" applyAlignment="1">
      <alignment horizontal="center" wrapText="1"/>
      <protection/>
    </xf>
    <xf numFmtId="0" fontId="0" fillId="33" borderId="0" xfId="0" applyFill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tabSelected="1" view="pageBreakPreview" zoomScale="85" zoomScaleNormal="85" zoomScaleSheetLayoutView="85" zoomScalePageLayoutView="0" workbookViewId="0" topLeftCell="A1">
      <selection activeCell="A3" sqref="A3"/>
    </sheetView>
  </sheetViews>
  <sheetFormatPr defaultColWidth="9.140625" defaultRowHeight="15"/>
  <cols>
    <col min="1" max="1" width="253.140625" style="22" customWidth="1"/>
    <col min="2" max="2" width="17.8515625" style="22" customWidth="1"/>
    <col min="3" max="3" width="6.7109375" style="22" customWidth="1"/>
    <col min="4" max="4" width="10.7109375" style="22" customWidth="1"/>
    <col min="5" max="5" width="20.28125" style="22" hidden="1" customWidth="1"/>
    <col min="6" max="6" width="25.140625" style="22" hidden="1" customWidth="1"/>
    <col min="7" max="7" width="11.421875" style="22" customWidth="1"/>
    <col min="8" max="8" width="13.28125" style="22" customWidth="1"/>
    <col min="9" max="16384" width="9.140625" style="1" customWidth="1"/>
  </cols>
  <sheetData>
    <row r="1" spans="1:8" ht="50.25" customHeight="1">
      <c r="A1" s="24"/>
      <c r="B1" s="24"/>
      <c r="C1" s="57" t="s">
        <v>148</v>
      </c>
      <c r="D1" s="58"/>
      <c r="E1" s="58"/>
      <c r="F1" s="58"/>
      <c r="G1" s="58"/>
      <c r="H1" s="58"/>
    </row>
    <row r="2" spans="1:8" ht="56.25" customHeight="1">
      <c r="A2" s="59" t="s">
        <v>147</v>
      </c>
      <c r="B2" s="59"/>
      <c r="C2" s="59"/>
      <c r="D2" s="59"/>
      <c r="E2" s="59"/>
      <c r="F2" s="59"/>
      <c r="G2" s="60"/>
      <c r="H2" s="60"/>
    </row>
    <row r="3" spans="1:8" ht="16.5" customHeight="1" thickBot="1">
      <c r="A3" s="15"/>
      <c r="B3" s="15"/>
      <c r="C3" s="15"/>
      <c r="D3" s="15"/>
      <c r="E3" s="15"/>
      <c r="F3" s="15"/>
      <c r="G3" s="15"/>
      <c r="H3" s="56" t="s">
        <v>142</v>
      </c>
    </row>
    <row r="4" spans="1:9" ht="33.75" customHeight="1" thickBot="1">
      <c r="A4" s="25" t="s">
        <v>22</v>
      </c>
      <c r="B4" s="16" t="s">
        <v>1</v>
      </c>
      <c r="C4" s="16" t="s">
        <v>0</v>
      </c>
      <c r="D4" s="16" t="s">
        <v>51</v>
      </c>
      <c r="E4" s="16" t="s">
        <v>6</v>
      </c>
      <c r="F4" s="16" t="s">
        <v>20</v>
      </c>
      <c r="G4" s="16" t="s">
        <v>55</v>
      </c>
      <c r="H4" s="17" t="s">
        <v>72</v>
      </c>
      <c r="I4" s="2"/>
    </row>
    <row r="5" spans="1:9" s="50" customFormat="1" ht="15.75">
      <c r="A5" s="4" t="s">
        <v>143</v>
      </c>
      <c r="B5" s="5"/>
      <c r="C5" s="5"/>
      <c r="D5" s="13">
        <f>D6+D23+D33+D44+D79+D87+D96+D107+D118</f>
        <v>44858.50000000001</v>
      </c>
      <c r="E5" s="13" t="e">
        <f>E6+E23+E33+E44+E79+E87+E96+E107+E118</f>
        <v>#REF!</v>
      </c>
      <c r="F5" s="13" t="e">
        <f>F6+F23+F33+F44+F79+F87+F96+F107+F118</f>
        <v>#REF!</v>
      </c>
      <c r="G5" s="13">
        <f>G6+G23+G33+G44+G79+G87+G96+G107+G118</f>
        <v>41517.6</v>
      </c>
      <c r="H5" s="13">
        <f>H6+H23+H33+H44+H79+H87+H96+H107+H118</f>
        <v>42704.3</v>
      </c>
      <c r="I5" s="49"/>
    </row>
    <row r="6" spans="1:9" s="50" customFormat="1" ht="21.75" customHeight="1">
      <c r="A6" s="26" t="s">
        <v>58</v>
      </c>
      <c r="B6" s="27" t="s">
        <v>23</v>
      </c>
      <c r="C6" s="28" t="s">
        <v>2</v>
      </c>
      <c r="D6" s="18">
        <f>D7+D15</f>
        <v>5409.7</v>
      </c>
      <c r="E6" s="18">
        <f>E7+E15</f>
        <v>865.8</v>
      </c>
      <c r="F6" s="18">
        <f>F7+F15</f>
        <v>865.8</v>
      </c>
      <c r="G6" s="18">
        <f>G7+G15</f>
        <v>2046.6</v>
      </c>
      <c r="H6" s="18">
        <f>H7+H15</f>
        <v>3136.3999999999996</v>
      </c>
      <c r="I6" s="49"/>
    </row>
    <row r="7" spans="1:9" s="50" customFormat="1" ht="31.5">
      <c r="A7" s="6" t="s">
        <v>131</v>
      </c>
      <c r="B7" s="7" t="s">
        <v>38</v>
      </c>
      <c r="C7" s="8" t="s">
        <v>2</v>
      </c>
      <c r="D7" s="19">
        <f>D9+D12</f>
        <v>5259.7</v>
      </c>
      <c r="E7" s="19">
        <f>E9+E12</f>
        <v>865.8</v>
      </c>
      <c r="F7" s="19">
        <f>F9+F12</f>
        <v>865.8</v>
      </c>
      <c r="G7" s="19">
        <f>G9+G12</f>
        <v>865.8</v>
      </c>
      <c r="H7" s="19">
        <f>H9+H12</f>
        <v>865.8</v>
      </c>
      <c r="I7" s="49"/>
    </row>
    <row r="8" spans="1:9" s="50" customFormat="1" ht="15.75">
      <c r="A8" s="54" t="s">
        <v>75</v>
      </c>
      <c r="B8" s="7" t="s">
        <v>76</v>
      </c>
      <c r="C8" s="8" t="s">
        <v>2</v>
      </c>
      <c r="D8" s="19">
        <f>D9</f>
        <v>4059.7</v>
      </c>
      <c r="E8" s="19">
        <f>E9</f>
        <v>0</v>
      </c>
      <c r="F8" s="19">
        <f>F9</f>
        <v>0</v>
      </c>
      <c r="G8" s="19">
        <f>G9</f>
        <v>865.8</v>
      </c>
      <c r="H8" s="19">
        <f>H9</f>
        <v>865.8</v>
      </c>
      <c r="I8" s="49"/>
    </row>
    <row r="9" spans="1:9" s="50" customFormat="1" ht="21.75" customHeight="1">
      <c r="A9" s="53" t="s">
        <v>77</v>
      </c>
      <c r="B9" s="12" t="s">
        <v>56</v>
      </c>
      <c r="C9" s="10" t="s">
        <v>2</v>
      </c>
      <c r="D9" s="23">
        <f aca="true" t="shared" si="0" ref="D9:H10">D10</f>
        <v>4059.7</v>
      </c>
      <c r="E9" s="23">
        <f t="shared" si="0"/>
        <v>0</v>
      </c>
      <c r="F9" s="23">
        <f t="shared" si="0"/>
        <v>0</v>
      </c>
      <c r="G9" s="23">
        <f t="shared" si="0"/>
        <v>865.8</v>
      </c>
      <c r="H9" s="23">
        <f t="shared" si="0"/>
        <v>865.8</v>
      </c>
      <c r="I9" s="49"/>
    </row>
    <row r="10" spans="1:9" s="50" customFormat="1" ht="15.75">
      <c r="A10" s="29" t="s">
        <v>10</v>
      </c>
      <c r="B10" s="12" t="s">
        <v>56</v>
      </c>
      <c r="C10" s="10" t="s">
        <v>18</v>
      </c>
      <c r="D10" s="23">
        <f t="shared" si="0"/>
        <v>4059.7</v>
      </c>
      <c r="E10" s="23">
        <f t="shared" si="0"/>
        <v>0</v>
      </c>
      <c r="F10" s="23">
        <f t="shared" si="0"/>
        <v>0</v>
      </c>
      <c r="G10" s="23">
        <f t="shared" si="0"/>
        <v>865.8</v>
      </c>
      <c r="H10" s="23">
        <f t="shared" si="0"/>
        <v>865.8</v>
      </c>
      <c r="I10" s="49"/>
    </row>
    <row r="11" spans="1:9" s="50" customFormat="1" ht="15.75">
      <c r="A11" s="29" t="s">
        <v>21</v>
      </c>
      <c r="B11" s="12" t="s">
        <v>56</v>
      </c>
      <c r="C11" s="10" t="s">
        <v>3</v>
      </c>
      <c r="D11" s="23">
        <v>4059.7</v>
      </c>
      <c r="E11" s="19"/>
      <c r="F11" s="19"/>
      <c r="G11" s="23">
        <v>865.8</v>
      </c>
      <c r="H11" s="23">
        <v>865.8</v>
      </c>
      <c r="I11" s="49"/>
    </row>
    <row r="12" spans="1:9" s="50" customFormat="1" ht="15.75">
      <c r="A12" s="53" t="s">
        <v>77</v>
      </c>
      <c r="B12" s="12" t="s">
        <v>54</v>
      </c>
      <c r="C12" s="10" t="s">
        <v>2</v>
      </c>
      <c r="D12" s="23">
        <f aca="true" t="shared" si="1" ref="D12:H13">D13</f>
        <v>1200</v>
      </c>
      <c r="E12" s="23">
        <f t="shared" si="1"/>
        <v>865.8</v>
      </c>
      <c r="F12" s="23">
        <f t="shared" si="1"/>
        <v>865.8</v>
      </c>
      <c r="G12" s="23">
        <f t="shared" si="1"/>
        <v>0</v>
      </c>
      <c r="H12" s="23">
        <f t="shared" si="1"/>
        <v>0</v>
      </c>
      <c r="I12" s="49"/>
    </row>
    <row r="13" spans="1:9" s="50" customFormat="1" ht="15.75">
      <c r="A13" s="11" t="s">
        <v>10</v>
      </c>
      <c r="B13" s="12" t="s">
        <v>54</v>
      </c>
      <c r="C13" s="10" t="s">
        <v>18</v>
      </c>
      <c r="D13" s="23">
        <f t="shared" si="1"/>
        <v>1200</v>
      </c>
      <c r="E13" s="23">
        <f t="shared" si="1"/>
        <v>865.8</v>
      </c>
      <c r="F13" s="23">
        <f t="shared" si="1"/>
        <v>865.8</v>
      </c>
      <c r="G13" s="23">
        <f t="shared" si="1"/>
        <v>0</v>
      </c>
      <c r="H13" s="23">
        <f t="shared" si="1"/>
        <v>0</v>
      </c>
      <c r="I13" s="49"/>
    </row>
    <row r="14" spans="1:9" s="50" customFormat="1" ht="15.75">
      <c r="A14" s="11" t="s">
        <v>21</v>
      </c>
      <c r="B14" s="12" t="s">
        <v>54</v>
      </c>
      <c r="C14" s="10" t="s">
        <v>3</v>
      </c>
      <c r="D14" s="51">
        <v>1200</v>
      </c>
      <c r="E14" s="51">
        <v>865.8</v>
      </c>
      <c r="F14" s="51">
        <v>865.8</v>
      </c>
      <c r="G14" s="51">
        <v>0</v>
      </c>
      <c r="H14" s="51">
        <v>0</v>
      </c>
      <c r="I14" s="49"/>
    </row>
    <row r="15" spans="1:9" s="50" customFormat="1" ht="15.75">
      <c r="A15" s="6" t="s">
        <v>132</v>
      </c>
      <c r="B15" s="7" t="s">
        <v>67</v>
      </c>
      <c r="C15" s="8" t="s">
        <v>2</v>
      </c>
      <c r="D15" s="19">
        <f>D16</f>
        <v>150</v>
      </c>
      <c r="E15" s="19">
        <f>E16</f>
        <v>0</v>
      </c>
      <c r="F15" s="19">
        <f>F16</f>
        <v>0</v>
      </c>
      <c r="G15" s="19">
        <f>G16</f>
        <v>1180.8</v>
      </c>
      <c r="H15" s="19">
        <f>H16</f>
        <v>2270.6</v>
      </c>
      <c r="I15" s="49"/>
    </row>
    <row r="16" spans="1:9" s="50" customFormat="1" ht="15.75">
      <c r="A16" s="54" t="s">
        <v>78</v>
      </c>
      <c r="B16" s="7" t="s">
        <v>79</v>
      </c>
      <c r="C16" s="8" t="s">
        <v>2</v>
      </c>
      <c r="D16" s="19">
        <f>D17+D20</f>
        <v>150</v>
      </c>
      <c r="E16" s="19">
        <f>E17+E20</f>
        <v>0</v>
      </c>
      <c r="F16" s="19">
        <f>F17+F20</f>
        <v>0</v>
      </c>
      <c r="G16" s="19">
        <f>G17+G20</f>
        <v>1180.8</v>
      </c>
      <c r="H16" s="19">
        <f>H17+H20</f>
        <v>2270.6</v>
      </c>
      <c r="I16" s="49"/>
    </row>
    <row r="17" spans="1:9" s="50" customFormat="1" ht="15.75">
      <c r="A17" s="53" t="s">
        <v>80</v>
      </c>
      <c r="B17" s="31" t="s">
        <v>73</v>
      </c>
      <c r="C17" s="32">
        <v>0</v>
      </c>
      <c r="D17" s="33">
        <f>D18</f>
        <v>150</v>
      </c>
      <c r="E17" s="33">
        <f>E18</f>
        <v>0</v>
      </c>
      <c r="F17" s="33">
        <f>F18</f>
        <v>0</v>
      </c>
      <c r="G17" s="33">
        <f>G18</f>
        <v>150</v>
      </c>
      <c r="H17" s="33">
        <f>H18</f>
        <v>150</v>
      </c>
      <c r="I17" s="49"/>
    </row>
    <row r="18" spans="1:9" s="50" customFormat="1" ht="15.75">
      <c r="A18" s="9" t="s">
        <v>11</v>
      </c>
      <c r="B18" s="31" t="s">
        <v>73</v>
      </c>
      <c r="C18" s="32">
        <v>800</v>
      </c>
      <c r="D18" s="33">
        <v>150</v>
      </c>
      <c r="E18" s="33"/>
      <c r="F18" s="33"/>
      <c r="G18" s="33">
        <v>150</v>
      </c>
      <c r="H18" s="33">
        <v>150</v>
      </c>
      <c r="I18" s="49"/>
    </row>
    <row r="19" spans="1:9" s="50" customFormat="1" ht="15.75">
      <c r="A19" s="9" t="s">
        <v>39</v>
      </c>
      <c r="B19" s="31" t="s">
        <v>73</v>
      </c>
      <c r="C19" s="32">
        <v>870</v>
      </c>
      <c r="D19" s="33">
        <v>150</v>
      </c>
      <c r="E19" s="33"/>
      <c r="F19" s="33"/>
      <c r="G19" s="33">
        <v>150</v>
      </c>
      <c r="H19" s="33">
        <v>150</v>
      </c>
      <c r="I19" s="49"/>
    </row>
    <row r="20" spans="1:9" s="50" customFormat="1" ht="15.75">
      <c r="A20" s="53" t="s">
        <v>82</v>
      </c>
      <c r="B20" s="31" t="s">
        <v>81</v>
      </c>
      <c r="C20" s="32">
        <v>0</v>
      </c>
      <c r="D20" s="33">
        <f>D21</f>
        <v>0</v>
      </c>
      <c r="E20" s="33">
        <f>E21</f>
        <v>0</v>
      </c>
      <c r="F20" s="33">
        <f>F21</f>
        <v>0</v>
      </c>
      <c r="G20" s="33">
        <f>G21</f>
        <v>1030.8</v>
      </c>
      <c r="H20" s="33">
        <f>H21</f>
        <v>2120.6</v>
      </c>
      <c r="I20" s="49"/>
    </row>
    <row r="21" spans="1:9" s="50" customFormat="1" ht="15.75">
      <c r="A21" s="9" t="s">
        <v>11</v>
      </c>
      <c r="B21" s="31" t="s">
        <v>81</v>
      </c>
      <c r="C21" s="32">
        <v>800</v>
      </c>
      <c r="D21" s="33">
        <v>0</v>
      </c>
      <c r="E21" s="33"/>
      <c r="F21" s="33"/>
      <c r="G21" s="33">
        <f>G22</f>
        <v>1030.8</v>
      </c>
      <c r="H21" s="33">
        <f>H22</f>
        <v>2120.6</v>
      </c>
      <c r="I21" s="49"/>
    </row>
    <row r="22" spans="1:9" s="50" customFormat="1" ht="15.75">
      <c r="A22" s="9" t="s">
        <v>39</v>
      </c>
      <c r="B22" s="31" t="s">
        <v>81</v>
      </c>
      <c r="C22" s="32">
        <v>870</v>
      </c>
      <c r="D22" s="33">
        <v>0</v>
      </c>
      <c r="E22" s="33"/>
      <c r="F22" s="33"/>
      <c r="G22" s="51">
        <v>1030.8</v>
      </c>
      <c r="H22" s="51">
        <v>2120.6</v>
      </c>
      <c r="I22" s="49"/>
    </row>
    <row r="23" spans="1:9" s="50" customFormat="1" ht="21.75" customHeight="1">
      <c r="A23" s="34" t="s">
        <v>59</v>
      </c>
      <c r="B23" s="35" t="s">
        <v>28</v>
      </c>
      <c r="C23" s="8" t="s">
        <v>2</v>
      </c>
      <c r="D23" s="14">
        <f aca="true" t="shared" si="2" ref="D23:H25">D24</f>
        <v>8248.8</v>
      </c>
      <c r="E23" s="14" t="e">
        <f t="shared" si="2"/>
        <v>#REF!</v>
      </c>
      <c r="F23" s="14" t="e">
        <f t="shared" si="2"/>
        <v>#REF!</v>
      </c>
      <c r="G23" s="14">
        <f t="shared" si="2"/>
        <v>8521.7</v>
      </c>
      <c r="H23" s="14">
        <f t="shared" si="2"/>
        <v>8471.7</v>
      </c>
      <c r="I23" s="49"/>
    </row>
    <row r="24" spans="1:9" s="50" customFormat="1" ht="21.75" customHeight="1">
      <c r="A24" s="34" t="s">
        <v>133</v>
      </c>
      <c r="B24" s="35" t="s">
        <v>40</v>
      </c>
      <c r="C24" s="8" t="s">
        <v>2</v>
      </c>
      <c r="D24" s="14">
        <f t="shared" si="2"/>
        <v>8248.8</v>
      </c>
      <c r="E24" s="14" t="e">
        <f t="shared" si="2"/>
        <v>#REF!</v>
      </c>
      <c r="F24" s="14" t="e">
        <f t="shared" si="2"/>
        <v>#REF!</v>
      </c>
      <c r="G24" s="14">
        <f t="shared" si="2"/>
        <v>8521.7</v>
      </c>
      <c r="H24" s="14">
        <f t="shared" si="2"/>
        <v>8471.7</v>
      </c>
      <c r="I24" s="49"/>
    </row>
    <row r="25" spans="1:9" s="50" customFormat="1" ht="21.75" customHeight="1">
      <c r="A25" s="54" t="s">
        <v>83</v>
      </c>
      <c r="B25" s="35" t="s">
        <v>84</v>
      </c>
      <c r="C25" s="8" t="s">
        <v>2</v>
      </c>
      <c r="D25" s="14">
        <f t="shared" si="2"/>
        <v>8248.8</v>
      </c>
      <c r="E25" s="14" t="e">
        <f t="shared" si="2"/>
        <v>#REF!</v>
      </c>
      <c r="F25" s="14" t="e">
        <f t="shared" si="2"/>
        <v>#REF!</v>
      </c>
      <c r="G25" s="14">
        <f t="shared" si="2"/>
        <v>8521.7</v>
      </c>
      <c r="H25" s="14">
        <f t="shared" si="2"/>
        <v>8471.7</v>
      </c>
      <c r="I25" s="49"/>
    </row>
    <row r="26" spans="1:9" s="50" customFormat="1" ht="15.75">
      <c r="A26" s="53" t="s">
        <v>85</v>
      </c>
      <c r="B26" s="37" t="s">
        <v>47</v>
      </c>
      <c r="C26" s="10" t="s">
        <v>2</v>
      </c>
      <c r="D26" s="20">
        <f>D27+D29+D31</f>
        <v>8248.8</v>
      </c>
      <c r="E26" s="20" t="e">
        <f>E27+E29+E31</f>
        <v>#REF!</v>
      </c>
      <c r="F26" s="20" t="e">
        <f>F27+F29+F31</f>
        <v>#REF!</v>
      </c>
      <c r="G26" s="20">
        <f>G27+G29+G31</f>
        <v>8521.7</v>
      </c>
      <c r="H26" s="20">
        <f>H27+H29+H31</f>
        <v>8471.7</v>
      </c>
      <c r="I26" s="49"/>
    </row>
    <row r="27" spans="1:9" s="50" customFormat="1" ht="15.75">
      <c r="A27" s="36" t="s">
        <v>7</v>
      </c>
      <c r="B27" s="37" t="s">
        <v>47</v>
      </c>
      <c r="C27" s="10" t="s">
        <v>16</v>
      </c>
      <c r="D27" s="20">
        <f>D28</f>
        <v>5503.1</v>
      </c>
      <c r="E27" s="20">
        <f>E28</f>
        <v>0</v>
      </c>
      <c r="F27" s="20">
        <f>F28</f>
        <v>0</v>
      </c>
      <c r="G27" s="20">
        <f>G28</f>
        <v>5553.1</v>
      </c>
      <c r="H27" s="20">
        <f>H28</f>
        <v>5503.1</v>
      </c>
      <c r="I27" s="49"/>
    </row>
    <row r="28" spans="1:9" s="50" customFormat="1" ht="15.75">
      <c r="A28" s="9" t="s">
        <v>13</v>
      </c>
      <c r="B28" s="37" t="s">
        <v>47</v>
      </c>
      <c r="C28" s="10" t="s">
        <v>4</v>
      </c>
      <c r="D28" s="20">
        <v>5503.1</v>
      </c>
      <c r="E28" s="38"/>
      <c r="F28" s="38"/>
      <c r="G28" s="20">
        <v>5553.1</v>
      </c>
      <c r="H28" s="20">
        <v>5503.1</v>
      </c>
      <c r="I28" s="49"/>
    </row>
    <row r="29" spans="1:9" s="50" customFormat="1" ht="15.75">
      <c r="A29" s="40" t="s">
        <v>126</v>
      </c>
      <c r="B29" s="41" t="s">
        <v>47</v>
      </c>
      <c r="C29" s="42" t="s">
        <v>15</v>
      </c>
      <c r="D29" s="20">
        <f>D30</f>
        <v>2743.7</v>
      </c>
      <c r="E29" s="39"/>
      <c r="F29" s="39"/>
      <c r="G29" s="20">
        <f>G30</f>
        <v>2963.6</v>
      </c>
      <c r="H29" s="20">
        <f>H30</f>
        <v>2963.6</v>
      </c>
      <c r="I29" s="49"/>
    </row>
    <row r="30" spans="1:9" s="50" customFormat="1" ht="15.75">
      <c r="A30" s="40" t="s">
        <v>9</v>
      </c>
      <c r="B30" s="41" t="s">
        <v>47</v>
      </c>
      <c r="C30" s="42" t="s">
        <v>5</v>
      </c>
      <c r="D30" s="20">
        <v>2743.7</v>
      </c>
      <c r="E30" s="39"/>
      <c r="F30" s="39"/>
      <c r="G30" s="20">
        <v>2963.6</v>
      </c>
      <c r="H30" s="20">
        <v>2963.6</v>
      </c>
      <c r="I30" s="49"/>
    </row>
    <row r="31" spans="1:9" s="50" customFormat="1" ht="15.75">
      <c r="A31" s="40" t="s">
        <v>11</v>
      </c>
      <c r="B31" s="41" t="s">
        <v>47</v>
      </c>
      <c r="C31" s="42" t="s">
        <v>14</v>
      </c>
      <c r="D31" s="20">
        <f>D32</f>
        <v>2</v>
      </c>
      <c r="E31" s="20" t="e">
        <f>E32</f>
        <v>#REF!</v>
      </c>
      <c r="F31" s="20" t="e">
        <f>F32</f>
        <v>#REF!</v>
      </c>
      <c r="G31" s="20">
        <f>G32</f>
        <v>5</v>
      </c>
      <c r="H31" s="20">
        <f>H32</f>
        <v>5</v>
      </c>
      <c r="I31" s="49"/>
    </row>
    <row r="32" spans="1:9" s="50" customFormat="1" ht="15.75">
      <c r="A32" s="29" t="s">
        <v>12</v>
      </c>
      <c r="B32" s="41" t="s">
        <v>47</v>
      </c>
      <c r="C32" s="42" t="s">
        <v>19</v>
      </c>
      <c r="D32" s="20">
        <v>2</v>
      </c>
      <c r="E32" s="20" t="e">
        <f>#REF!+#REF!+#REF!</f>
        <v>#REF!</v>
      </c>
      <c r="F32" s="20" t="e">
        <f>#REF!+#REF!+#REF!</f>
        <v>#REF!</v>
      </c>
      <c r="G32" s="20">
        <v>5</v>
      </c>
      <c r="H32" s="20">
        <v>5</v>
      </c>
      <c r="I32" s="49"/>
    </row>
    <row r="33" spans="1:9" s="50" customFormat="1" ht="18.75" customHeight="1">
      <c r="A33" s="43" t="s">
        <v>60</v>
      </c>
      <c r="B33" s="8" t="s">
        <v>25</v>
      </c>
      <c r="C33" s="8" t="s">
        <v>2</v>
      </c>
      <c r="D33" s="14">
        <f>D34+D39</f>
        <v>1151.8</v>
      </c>
      <c r="E33" s="14">
        <f>E34+E39</f>
        <v>545.5</v>
      </c>
      <c r="F33" s="14">
        <f>F34+F39</f>
        <v>545.5</v>
      </c>
      <c r="G33" s="14">
        <f>G34+G39</f>
        <v>607</v>
      </c>
      <c r="H33" s="14">
        <f>H34+H39</f>
        <v>607</v>
      </c>
      <c r="I33" s="49"/>
    </row>
    <row r="34" spans="1:9" s="50" customFormat="1" ht="35.25" customHeight="1">
      <c r="A34" s="43" t="s">
        <v>134</v>
      </c>
      <c r="B34" s="8" t="s">
        <v>41</v>
      </c>
      <c r="C34" s="8" t="s">
        <v>2</v>
      </c>
      <c r="D34" s="14">
        <f aca="true" t="shared" si="3" ref="D34:H36">D35</f>
        <v>555.9</v>
      </c>
      <c r="E34" s="14">
        <f t="shared" si="3"/>
        <v>0</v>
      </c>
      <c r="F34" s="14">
        <f t="shared" si="3"/>
        <v>0</v>
      </c>
      <c r="G34" s="14">
        <f t="shared" si="3"/>
        <v>61.5</v>
      </c>
      <c r="H34" s="14">
        <f t="shared" si="3"/>
        <v>61.5</v>
      </c>
      <c r="I34" s="49"/>
    </row>
    <row r="35" spans="1:9" s="50" customFormat="1" ht="20.25" customHeight="1">
      <c r="A35" s="54" t="s">
        <v>86</v>
      </c>
      <c r="B35" s="8" t="s">
        <v>87</v>
      </c>
      <c r="C35" s="8" t="s">
        <v>2</v>
      </c>
      <c r="D35" s="14">
        <f t="shared" si="3"/>
        <v>555.9</v>
      </c>
      <c r="E35" s="14">
        <f t="shared" si="3"/>
        <v>0</v>
      </c>
      <c r="F35" s="14">
        <f t="shared" si="3"/>
        <v>0</v>
      </c>
      <c r="G35" s="14">
        <f t="shared" si="3"/>
        <v>61.5</v>
      </c>
      <c r="H35" s="14">
        <f t="shared" si="3"/>
        <v>61.5</v>
      </c>
      <c r="I35" s="49"/>
    </row>
    <row r="36" spans="1:9" s="50" customFormat="1" ht="20.25" customHeight="1">
      <c r="A36" s="53" t="s">
        <v>88</v>
      </c>
      <c r="B36" s="10" t="s">
        <v>90</v>
      </c>
      <c r="C36" s="10" t="s">
        <v>2</v>
      </c>
      <c r="D36" s="20">
        <f t="shared" si="3"/>
        <v>555.9</v>
      </c>
      <c r="E36" s="20">
        <f t="shared" si="3"/>
        <v>0</v>
      </c>
      <c r="F36" s="20">
        <f t="shared" si="3"/>
        <v>0</v>
      </c>
      <c r="G36" s="20">
        <f t="shared" si="3"/>
        <v>61.5</v>
      </c>
      <c r="H36" s="20">
        <f t="shared" si="3"/>
        <v>61.5</v>
      </c>
      <c r="I36" s="49"/>
    </row>
    <row r="37" spans="1:9" s="50" customFormat="1" ht="15.75">
      <c r="A37" s="40" t="s">
        <v>126</v>
      </c>
      <c r="B37" s="10" t="s">
        <v>90</v>
      </c>
      <c r="C37" s="10" t="s">
        <v>15</v>
      </c>
      <c r="D37" s="20">
        <f>D38</f>
        <v>555.9</v>
      </c>
      <c r="E37" s="39"/>
      <c r="F37" s="39"/>
      <c r="G37" s="20">
        <f>G38</f>
        <v>61.5</v>
      </c>
      <c r="H37" s="20">
        <f>H38</f>
        <v>61.5</v>
      </c>
      <c r="I37" s="49"/>
    </row>
    <row r="38" spans="1:9" s="50" customFormat="1" ht="15.75">
      <c r="A38" s="9" t="s">
        <v>9</v>
      </c>
      <c r="B38" s="10" t="s">
        <v>90</v>
      </c>
      <c r="C38" s="10" t="s">
        <v>5</v>
      </c>
      <c r="D38" s="20">
        <v>555.9</v>
      </c>
      <c r="E38" s="39"/>
      <c r="F38" s="39"/>
      <c r="G38" s="20">
        <v>61.5</v>
      </c>
      <c r="H38" s="20">
        <v>61.5</v>
      </c>
      <c r="I38" s="49"/>
    </row>
    <row r="39" spans="1:9" s="50" customFormat="1" ht="15.75">
      <c r="A39" s="4" t="s">
        <v>135</v>
      </c>
      <c r="B39" s="8" t="s">
        <v>42</v>
      </c>
      <c r="C39" s="8" t="s">
        <v>2</v>
      </c>
      <c r="D39" s="14">
        <f aca="true" t="shared" si="4" ref="D39:H40">D40</f>
        <v>595.9</v>
      </c>
      <c r="E39" s="14">
        <f t="shared" si="4"/>
        <v>545.5</v>
      </c>
      <c r="F39" s="14">
        <f t="shared" si="4"/>
        <v>545.5</v>
      </c>
      <c r="G39" s="14">
        <f t="shared" si="4"/>
        <v>545.5</v>
      </c>
      <c r="H39" s="14">
        <f t="shared" si="4"/>
        <v>545.5</v>
      </c>
      <c r="I39" s="49"/>
    </row>
    <row r="40" spans="1:9" s="50" customFormat="1" ht="15.75">
      <c r="A40" s="54" t="s">
        <v>89</v>
      </c>
      <c r="B40" s="8" t="s">
        <v>91</v>
      </c>
      <c r="C40" s="8" t="s">
        <v>2</v>
      </c>
      <c r="D40" s="14">
        <f t="shared" si="4"/>
        <v>595.9</v>
      </c>
      <c r="E40" s="14">
        <f t="shared" si="4"/>
        <v>545.5</v>
      </c>
      <c r="F40" s="14">
        <f t="shared" si="4"/>
        <v>545.5</v>
      </c>
      <c r="G40" s="14">
        <f t="shared" si="4"/>
        <v>545.5</v>
      </c>
      <c r="H40" s="14">
        <f t="shared" si="4"/>
        <v>545.5</v>
      </c>
      <c r="I40" s="49"/>
    </row>
    <row r="41" spans="1:9" s="50" customFormat="1" ht="15.75">
      <c r="A41" s="53" t="s">
        <v>88</v>
      </c>
      <c r="B41" s="10" t="s">
        <v>92</v>
      </c>
      <c r="C41" s="10" t="s">
        <v>2</v>
      </c>
      <c r="D41" s="20">
        <f aca="true" t="shared" si="5" ref="D41:H42">D42</f>
        <v>595.9</v>
      </c>
      <c r="E41" s="20">
        <f t="shared" si="5"/>
        <v>545.5</v>
      </c>
      <c r="F41" s="20">
        <f t="shared" si="5"/>
        <v>545.5</v>
      </c>
      <c r="G41" s="20">
        <f t="shared" si="5"/>
        <v>545.5</v>
      </c>
      <c r="H41" s="20">
        <f t="shared" si="5"/>
        <v>545.5</v>
      </c>
      <c r="I41" s="49"/>
    </row>
    <row r="42" spans="1:9" s="50" customFormat="1" ht="15.75">
      <c r="A42" s="40" t="s">
        <v>126</v>
      </c>
      <c r="B42" s="10" t="s">
        <v>92</v>
      </c>
      <c r="C42" s="10" t="s">
        <v>15</v>
      </c>
      <c r="D42" s="20">
        <f t="shared" si="5"/>
        <v>595.9</v>
      </c>
      <c r="E42" s="20">
        <f t="shared" si="5"/>
        <v>545.5</v>
      </c>
      <c r="F42" s="20">
        <f t="shared" si="5"/>
        <v>545.5</v>
      </c>
      <c r="G42" s="20">
        <f t="shared" si="5"/>
        <v>545.5</v>
      </c>
      <c r="H42" s="20">
        <f t="shared" si="5"/>
        <v>545.5</v>
      </c>
      <c r="I42" s="49"/>
    </row>
    <row r="43" spans="1:9" s="50" customFormat="1" ht="18.75">
      <c r="A43" s="9" t="s">
        <v>9</v>
      </c>
      <c r="B43" s="10" t="s">
        <v>92</v>
      </c>
      <c r="C43" s="10" t="s">
        <v>5</v>
      </c>
      <c r="D43" s="30">
        <v>595.9</v>
      </c>
      <c r="E43" s="30">
        <v>545.5</v>
      </c>
      <c r="F43" s="30">
        <v>545.5</v>
      </c>
      <c r="G43" s="30">
        <v>545.5</v>
      </c>
      <c r="H43" s="30">
        <v>545.5</v>
      </c>
      <c r="I43" s="49"/>
    </row>
    <row r="44" spans="1:9" s="50" customFormat="1" ht="24" customHeight="1">
      <c r="A44" s="4" t="s">
        <v>66</v>
      </c>
      <c r="B44" s="8" t="s">
        <v>26</v>
      </c>
      <c r="C44" s="8"/>
      <c r="D44" s="14">
        <f>D45+D70</f>
        <v>15826.8</v>
      </c>
      <c r="E44" s="14" t="e">
        <f>E45+E70</f>
        <v>#REF!</v>
      </c>
      <c r="F44" s="14" t="e">
        <f>F45+F70</f>
        <v>#REF!</v>
      </c>
      <c r="G44" s="14">
        <f>G45+G70</f>
        <v>15716.3</v>
      </c>
      <c r="H44" s="14">
        <f>H45+H70</f>
        <v>15330.3</v>
      </c>
      <c r="I44" s="49"/>
    </row>
    <row r="45" spans="1:9" s="50" customFormat="1" ht="15.75">
      <c r="A45" s="4" t="s">
        <v>136</v>
      </c>
      <c r="B45" s="8" t="s">
        <v>43</v>
      </c>
      <c r="C45" s="8"/>
      <c r="D45" s="14">
        <f>D46</f>
        <v>5620.9</v>
      </c>
      <c r="E45" s="14" t="e">
        <f>E46</f>
        <v>#REF!</v>
      </c>
      <c r="F45" s="14" t="e">
        <f>F46</f>
        <v>#REF!</v>
      </c>
      <c r="G45" s="14">
        <f>G46</f>
        <v>5612.5</v>
      </c>
      <c r="H45" s="14">
        <f>H46</f>
        <v>5501.5</v>
      </c>
      <c r="I45" s="49"/>
    </row>
    <row r="46" spans="1:9" s="50" customFormat="1" ht="15.75">
      <c r="A46" s="54" t="s">
        <v>127</v>
      </c>
      <c r="B46" s="8" t="s">
        <v>74</v>
      </c>
      <c r="C46" s="8" t="s">
        <v>2</v>
      </c>
      <c r="D46" s="14">
        <f>D47+D50+D55+D58+D61+D64+D67</f>
        <v>5620.9</v>
      </c>
      <c r="E46" s="14" t="e">
        <f>E47+E50+E55+E58+E61+E64+E67</f>
        <v>#REF!</v>
      </c>
      <c r="F46" s="14" t="e">
        <f>F47+F50+F55+F58+F61+F64+F67</f>
        <v>#REF!</v>
      </c>
      <c r="G46" s="14">
        <f>G47+G50+G55+G58+G61+G64+G67</f>
        <v>5612.5</v>
      </c>
      <c r="H46" s="14">
        <f>H47+H50+H55+H58+H61+H64+H67</f>
        <v>5501.5</v>
      </c>
      <c r="I46" s="49"/>
    </row>
    <row r="47" spans="1:9" s="50" customFormat="1" ht="15.75">
      <c r="A47" s="53" t="s">
        <v>93</v>
      </c>
      <c r="B47" s="10" t="s">
        <v>29</v>
      </c>
      <c r="C47" s="10" t="s">
        <v>2</v>
      </c>
      <c r="D47" s="20">
        <f>D48</f>
        <v>1419.7</v>
      </c>
      <c r="E47" s="21" t="e">
        <f aca="true" t="shared" si="6" ref="D47:H48">E48</f>
        <v>#REF!</v>
      </c>
      <c r="F47" s="21" t="e">
        <f t="shared" si="6"/>
        <v>#REF!</v>
      </c>
      <c r="G47" s="20">
        <f t="shared" si="6"/>
        <v>1469.7</v>
      </c>
      <c r="H47" s="20">
        <f t="shared" si="6"/>
        <v>1419.7</v>
      </c>
      <c r="I47" s="49"/>
    </row>
    <row r="48" spans="1:9" s="50" customFormat="1" ht="15.75">
      <c r="A48" s="9" t="s">
        <v>7</v>
      </c>
      <c r="B48" s="10" t="s">
        <v>29</v>
      </c>
      <c r="C48" s="10" t="s">
        <v>16</v>
      </c>
      <c r="D48" s="20">
        <f t="shared" si="6"/>
        <v>1419.7</v>
      </c>
      <c r="E48" s="21" t="e">
        <f t="shared" si="6"/>
        <v>#REF!</v>
      </c>
      <c r="F48" s="21" t="e">
        <f t="shared" si="6"/>
        <v>#REF!</v>
      </c>
      <c r="G48" s="20">
        <f t="shared" si="6"/>
        <v>1469.7</v>
      </c>
      <c r="H48" s="20">
        <f t="shared" si="6"/>
        <v>1419.7</v>
      </c>
      <c r="I48" s="49"/>
    </row>
    <row r="49" spans="1:9" s="50" customFormat="1" ht="15.75">
      <c r="A49" s="9" t="s">
        <v>8</v>
      </c>
      <c r="B49" s="10" t="s">
        <v>29</v>
      </c>
      <c r="C49" s="10" t="s">
        <v>17</v>
      </c>
      <c r="D49" s="20">
        <v>1419.7</v>
      </c>
      <c r="E49" s="21" t="e">
        <f>#REF!+#REF!</f>
        <v>#REF!</v>
      </c>
      <c r="F49" s="21" t="e">
        <f>#REF!+#REF!</f>
        <v>#REF!</v>
      </c>
      <c r="G49" s="20">
        <v>1469.7</v>
      </c>
      <c r="H49" s="20">
        <v>1419.7</v>
      </c>
      <c r="I49" s="49"/>
    </row>
    <row r="50" spans="1:9" s="50" customFormat="1" ht="15.75">
      <c r="A50" s="53" t="s">
        <v>94</v>
      </c>
      <c r="B50" s="10" t="s">
        <v>95</v>
      </c>
      <c r="C50" s="10" t="s">
        <v>2</v>
      </c>
      <c r="D50" s="20">
        <f>D51+D53</f>
        <v>3447.1</v>
      </c>
      <c r="E50" s="20" t="e">
        <f>E51+E53</f>
        <v>#REF!</v>
      </c>
      <c r="F50" s="20" t="e">
        <f>F51+F53</f>
        <v>#REF!</v>
      </c>
      <c r="G50" s="20">
        <f>G51+G53</f>
        <v>3517.1</v>
      </c>
      <c r="H50" s="20">
        <f>H51+H53</f>
        <v>3447.1</v>
      </c>
      <c r="I50" s="49"/>
    </row>
    <row r="51" spans="1:9" s="50" customFormat="1" ht="15.75">
      <c r="A51" s="9" t="s">
        <v>7</v>
      </c>
      <c r="B51" s="10" t="s">
        <v>95</v>
      </c>
      <c r="C51" s="10" t="s">
        <v>16</v>
      </c>
      <c r="D51" s="20">
        <f>D52</f>
        <v>3442.1</v>
      </c>
      <c r="E51" s="21" t="e">
        <f>E52</f>
        <v>#REF!</v>
      </c>
      <c r="F51" s="21" t="e">
        <f>F52</f>
        <v>#REF!</v>
      </c>
      <c r="G51" s="20">
        <f>G52</f>
        <v>3512.1</v>
      </c>
      <c r="H51" s="20">
        <f>H52</f>
        <v>3442.1</v>
      </c>
      <c r="I51" s="49"/>
    </row>
    <row r="52" spans="1:9" s="50" customFormat="1" ht="15.75">
      <c r="A52" s="9" t="s">
        <v>8</v>
      </c>
      <c r="B52" s="10" t="s">
        <v>95</v>
      </c>
      <c r="C52" s="10" t="s">
        <v>17</v>
      </c>
      <c r="D52" s="20">
        <v>3442.1</v>
      </c>
      <c r="E52" s="21" t="e">
        <f>#REF!+#REF!</f>
        <v>#REF!</v>
      </c>
      <c r="F52" s="21" t="e">
        <f>#REF!+#REF!</f>
        <v>#REF!</v>
      </c>
      <c r="G52" s="20">
        <v>3512.1</v>
      </c>
      <c r="H52" s="20">
        <v>3442.1</v>
      </c>
      <c r="I52" s="49"/>
    </row>
    <row r="53" spans="1:9" s="50" customFormat="1" ht="15.75">
      <c r="A53" s="40" t="s">
        <v>126</v>
      </c>
      <c r="B53" s="10" t="s">
        <v>95</v>
      </c>
      <c r="C53" s="10" t="s">
        <v>15</v>
      </c>
      <c r="D53" s="20">
        <f>D54</f>
        <v>5</v>
      </c>
      <c r="E53" s="21" t="e">
        <f>E54</f>
        <v>#REF!</v>
      </c>
      <c r="F53" s="21" t="e">
        <f>F54</f>
        <v>#REF!</v>
      </c>
      <c r="G53" s="20">
        <f>G54</f>
        <v>5</v>
      </c>
      <c r="H53" s="20">
        <f>H54</f>
        <v>5</v>
      </c>
      <c r="I53" s="49"/>
    </row>
    <row r="54" spans="1:9" s="50" customFormat="1" ht="15.75">
      <c r="A54" s="9" t="s">
        <v>9</v>
      </c>
      <c r="B54" s="10" t="s">
        <v>95</v>
      </c>
      <c r="C54" s="10" t="s">
        <v>5</v>
      </c>
      <c r="D54" s="20">
        <v>5</v>
      </c>
      <c r="E54" s="21" t="e">
        <f>#REF!</f>
        <v>#REF!</v>
      </c>
      <c r="F54" s="21" t="e">
        <f>#REF!</f>
        <v>#REF!</v>
      </c>
      <c r="G54" s="20">
        <v>5</v>
      </c>
      <c r="H54" s="20">
        <v>5</v>
      </c>
      <c r="I54" s="49"/>
    </row>
    <row r="55" spans="1:9" s="50" customFormat="1" ht="15.75">
      <c r="A55" s="53" t="s">
        <v>97</v>
      </c>
      <c r="B55" s="10" t="s">
        <v>96</v>
      </c>
      <c r="C55" s="10" t="s">
        <v>2</v>
      </c>
      <c r="D55" s="20">
        <f aca="true" t="shared" si="7" ref="D55:H56">D56</f>
        <v>136.7</v>
      </c>
      <c r="E55" s="20" t="e">
        <f t="shared" si="7"/>
        <v>#REF!</v>
      </c>
      <c r="F55" s="20" t="e">
        <f t="shared" si="7"/>
        <v>#REF!</v>
      </c>
      <c r="G55" s="20">
        <f t="shared" si="7"/>
        <v>0</v>
      </c>
      <c r="H55" s="20">
        <f t="shared" si="7"/>
        <v>0</v>
      </c>
      <c r="I55" s="49"/>
    </row>
    <row r="56" spans="1:9" s="50" customFormat="1" ht="15.75">
      <c r="A56" s="9" t="s">
        <v>10</v>
      </c>
      <c r="B56" s="10" t="s">
        <v>96</v>
      </c>
      <c r="C56" s="10" t="s">
        <v>18</v>
      </c>
      <c r="D56" s="20">
        <f t="shared" si="7"/>
        <v>136.7</v>
      </c>
      <c r="E56" s="21" t="e">
        <f t="shared" si="7"/>
        <v>#REF!</v>
      </c>
      <c r="F56" s="21" t="e">
        <f t="shared" si="7"/>
        <v>#REF!</v>
      </c>
      <c r="G56" s="20">
        <f t="shared" si="7"/>
        <v>0</v>
      </c>
      <c r="H56" s="20">
        <f t="shared" si="7"/>
        <v>0</v>
      </c>
      <c r="I56" s="49"/>
    </row>
    <row r="57" spans="1:9" s="50" customFormat="1" ht="15.75">
      <c r="A57" s="9" t="s">
        <v>21</v>
      </c>
      <c r="B57" s="10" t="s">
        <v>96</v>
      </c>
      <c r="C57" s="10" t="s">
        <v>3</v>
      </c>
      <c r="D57" s="20">
        <v>136.7</v>
      </c>
      <c r="E57" s="21" t="e">
        <f>#REF!</f>
        <v>#REF!</v>
      </c>
      <c r="F57" s="21" t="e">
        <f>#REF!</f>
        <v>#REF!</v>
      </c>
      <c r="G57" s="20">
        <v>0</v>
      </c>
      <c r="H57" s="20">
        <v>0</v>
      </c>
      <c r="I57" s="49"/>
    </row>
    <row r="58" spans="1:9" s="50" customFormat="1" ht="21" customHeight="1">
      <c r="A58" s="53" t="s">
        <v>57</v>
      </c>
      <c r="B58" s="10" t="s">
        <v>98</v>
      </c>
      <c r="C58" s="10" t="s">
        <v>2</v>
      </c>
      <c r="D58" s="20">
        <f aca="true" t="shared" si="8" ref="D58:H59">D59</f>
        <v>349.4</v>
      </c>
      <c r="E58" s="20" t="e">
        <f t="shared" si="8"/>
        <v>#REF!</v>
      </c>
      <c r="F58" s="20" t="e">
        <f t="shared" si="8"/>
        <v>#REF!</v>
      </c>
      <c r="G58" s="20">
        <f t="shared" si="8"/>
        <v>349.4</v>
      </c>
      <c r="H58" s="20">
        <f t="shared" si="8"/>
        <v>349.4</v>
      </c>
      <c r="I58" s="49"/>
    </row>
    <row r="59" spans="1:9" s="50" customFormat="1" ht="15.75">
      <c r="A59" s="9" t="s">
        <v>48</v>
      </c>
      <c r="B59" s="10" t="s">
        <v>98</v>
      </c>
      <c r="C59" s="10" t="s">
        <v>49</v>
      </c>
      <c r="D59" s="20">
        <f t="shared" si="8"/>
        <v>349.4</v>
      </c>
      <c r="E59" s="20" t="e">
        <f t="shared" si="8"/>
        <v>#REF!</v>
      </c>
      <c r="F59" s="20" t="e">
        <f t="shared" si="8"/>
        <v>#REF!</v>
      </c>
      <c r="G59" s="20">
        <f t="shared" si="8"/>
        <v>349.4</v>
      </c>
      <c r="H59" s="20">
        <f t="shared" si="8"/>
        <v>349.4</v>
      </c>
      <c r="I59" s="49"/>
    </row>
    <row r="60" spans="1:9" s="50" customFormat="1" ht="15.75">
      <c r="A60" s="44" t="s">
        <v>146</v>
      </c>
      <c r="B60" s="10" t="s">
        <v>98</v>
      </c>
      <c r="C60" s="10" t="s">
        <v>145</v>
      </c>
      <c r="D60" s="20">
        <v>349.4</v>
      </c>
      <c r="E60" s="21" t="e">
        <f>#REF!</f>
        <v>#REF!</v>
      </c>
      <c r="F60" s="21" t="e">
        <f>#REF!</f>
        <v>#REF!</v>
      </c>
      <c r="G60" s="20">
        <v>349.4</v>
      </c>
      <c r="H60" s="20">
        <v>349.4</v>
      </c>
      <c r="I60" s="49"/>
    </row>
    <row r="61" spans="1:9" s="50" customFormat="1" ht="22.5" customHeight="1">
      <c r="A61" s="53" t="s">
        <v>144</v>
      </c>
      <c r="B61" s="10" t="s">
        <v>99</v>
      </c>
      <c r="C61" s="10" t="s">
        <v>2</v>
      </c>
      <c r="D61" s="20">
        <f>D62</f>
        <v>246.9</v>
      </c>
      <c r="E61" s="21" t="e">
        <f aca="true" t="shared" si="9" ref="E61:H62">E62</f>
        <v>#REF!</v>
      </c>
      <c r="F61" s="21" t="e">
        <f t="shared" si="9"/>
        <v>#REF!</v>
      </c>
      <c r="G61" s="20">
        <f t="shared" si="9"/>
        <v>255.2</v>
      </c>
      <c r="H61" s="20">
        <f t="shared" si="9"/>
        <v>264.2</v>
      </c>
      <c r="I61" s="49"/>
    </row>
    <row r="62" spans="1:9" s="50" customFormat="1" ht="15.75">
      <c r="A62" s="45" t="s">
        <v>7</v>
      </c>
      <c r="B62" s="10" t="s">
        <v>99</v>
      </c>
      <c r="C62" s="10" t="s">
        <v>16</v>
      </c>
      <c r="D62" s="20">
        <f>D63</f>
        <v>246.9</v>
      </c>
      <c r="E62" s="21" t="e">
        <f t="shared" si="9"/>
        <v>#REF!</v>
      </c>
      <c r="F62" s="21" t="e">
        <f t="shared" si="9"/>
        <v>#REF!</v>
      </c>
      <c r="G62" s="20">
        <f t="shared" si="9"/>
        <v>255.2</v>
      </c>
      <c r="H62" s="20">
        <f t="shared" si="9"/>
        <v>264.2</v>
      </c>
      <c r="I62" s="49"/>
    </row>
    <row r="63" spans="1:9" s="50" customFormat="1" ht="15.75">
      <c r="A63" s="45" t="s">
        <v>8</v>
      </c>
      <c r="B63" s="10" t="s">
        <v>99</v>
      </c>
      <c r="C63" s="10" t="s">
        <v>17</v>
      </c>
      <c r="D63" s="20">
        <v>246.9</v>
      </c>
      <c r="E63" s="21" t="e">
        <f>#REF!</f>
        <v>#REF!</v>
      </c>
      <c r="F63" s="21" t="e">
        <f>#REF!</f>
        <v>#REF!</v>
      </c>
      <c r="G63" s="20">
        <v>255.2</v>
      </c>
      <c r="H63" s="20">
        <v>264.2</v>
      </c>
      <c r="I63" s="49"/>
    </row>
    <row r="64" spans="1:9" s="50" customFormat="1" ht="15.75">
      <c r="A64" s="53" t="s">
        <v>101</v>
      </c>
      <c r="B64" s="10" t="s">
        <v>100</v>
      </c>
      <c r="C64" s="10" t="s">
        <v>2</v>
      </c>
      <c r="D64" s="20">
        <f>D65</f>
        <v>16.1</v>
      </c>
      <c r="E64" s="20">
        <f aca="true" t="shared" si="10" ref="E64:H65">E65</f>
        <v>0</v>
      </c>
      <c r="F64" s="20">
        <f t="shared" si="10"/>
        <v>0</v>
      </c>
      <c r="G64" s="20">
        <f t="shared" si="10"/>
        <v>16.1</v>
      </c>
      <c r="H64" s="20">
        <f t="shared" si="10"/>
        <v>16.1</v>
      </c>
      <c r="I64" s="49"/>
    </row>
    <row r="65" spans="1:9" s="50" customFormat="1" ht="15.75">
      <c r="A65" s="40" t="s">
        <v>126</v>
      </c>
      <c r="B65" s="10" t="s">
        <v>100</v>
      </c>
      <c r="C65" s="10" t="s">
        <v>15</v>
      </c>
      <c r="D65" s="20">
        <f>D66</f>
        <v>16.1</v>
      </c>
      <c r="E65" s="20">
        <f t="shared" si="10"/>
        <v>0</v>
      </c>
      <c r="F65" s="20">
        <f t="shared" si="10"/>
        <v>0</v>
      </c>
      <c r="G65" s="20">
        <f t="shared" si="10"/>
        <v>16.1</v>
      </c>
      <c r="H65" s="20">
        <f t="shared" si="10"/>
        <v>16.1</v>
      </c>
      <c r="I65" s="49"/>
    </row>
    <row r="66" spans="1:9" s="50" customFormat="1" ht="15.75">
      <c r="A66" s="9" t="s">
        <v>9</v>
      </c>
      <c r="B66" s="10" t="s">
        <v>100</v>
      </c>
      <c r="C66" s="10" t="s">
        <v>5</v>
      </c>
      <c r="D66" s="20">
        <v>16.1</v>
      </c>
      <c r="E66" s="21"/>
      <c r="F66" s="21"/>
      <c r="G66" s="20">
        <v>16.1</v>
      </c>
      <c r="H66" s="20">
        <v>16.1</v>
      </c>
      <c r="I66" s="49"/>
    </row>
    <row r="67" spans="1:9" s="50" customFormat="1" ht="15.75">
      <c r="A67" s="53" t="s">
        <v>102</v>
      </c>
      <c r="B67" s="10" t="s">
        <v>103</v>
      </c>
      <c r="C67" s="10" t="s">
        <v>2</v>
      </c>
      <c r="D67" s="20">
        <f aca="true" t="shared" si="11" ref="D67:H68">D68</f>
        <v>5</v>
      </c>
      <c r="E67" s="20" t="e">
        <f t="shared" si="11"/>
        <v>#REF!</v>
      </c>
      <c r="F67" s="20" t="e">
        <f t="shared" si="11"/>
        <v>#REF!</v>
      </c>
      <c r="G67" s="20">
        <f t="shared" si="11"/>
        <v>5</v>
      </c>
      <c r="H67" s="20">
        <f t="shared" si="11"/>
        <v>5</v>
      </c>
      <c r="I67" s="49"/>
    </row>
    <row r="68" spans="1:9" s="50" customFormat="1" ht="15.75">
      <c r="A68" s="40" t="s">
        <v>126</v>
      </c>
      <c r="B68" s="10" t="s">
        <v>103</v>
      </c>
      <c r="C68" s="10" t="s">
        <v>15</v>
      </c>
      <c r="D68" s="20">
        <f t="shared" si="11"/>
        <v>5</v>
      </c>
      <c r="E68" s="21" t="e">
        <f t="shared" si="11"/>
        <v>#REF!</v>
      </c>
      <c r="F68" s="21" t="e">
        <f t="shared" si="11"/>
        <v>#REF!</v>
      </c>
      <c r="G68" s="20">
        <f t="shared" si="11"/>
        <v>5</v>
      </c>
      <c r="H68" s="20">
        <f t="shared" si="11"/>
        <v>5</v>
      </c>
      <c r="I68" s="49"/>
    </row>
    <row r="69" spans="1:9" s="50" customFormat="1" ht="15.75">
      <c r="A69" s="9" t="s">
        <v>9</v>
      </c>
      <c r="B69" s="10" t="s">
        <v>103</v>
      </c>
      <c r="C69" s="10" t="s">
        <v>5</v>
      </c>
      <c r="D69" s="20">
        <v>5</v>
      </c>
      <c r="E69" s="21" t="e">
        <f>#REF!</f>
        <v>#REF!</v>
      </c>
      <c r="F69" s="21" t="e">
        <f>#REF!</f>
        <v>#REF!</v>
      </c>
      <c r="G69" s="20">
        <v>5</v>
      </c>
      <c r="H69" s="20">
        <v>5</v>
      </c>
      <c r="I69" s="49"/>
    </row>
    <row r="70" spans="1:9" s="50" customFormat="1" ht="15.75">
      <c r="A70" s="4" t="s">
        <v>137</v>
      </c>
      <c r="B70" s="35" t="s">
        <v>27</v>
      </c>
      <c r="C70" s="8" t="s">
        <v>2</v>
      </c>
      <c r="D70" s="14">
        <f aca="true" t="shared" si="12" ref="D70:H71">D71</f>
        <v>10205.9</v>
      </c>
      <c r="E70" s="14">
        <f t="shared" si="12"/>
        <v>5966.8</v>
      </c>
      <c r="F70" s="14">
        <f t="shared" si="12"/>
        <v>5966.8</v>
      </c>
      <c r="G70" s="14">
        <f t="shared" si="12"/>
        <v>10103.8</v>
      </c>
      <c r="H70" s="14">
        <f t="shared" si="12"/>
        <v>9828.8</v>
      </c>
      <c r="I70" s="49"/>
    </row>
    <row r="71" spans="1:9" s="50" customFormat="1" ht="15.75">
      <c r="A71" s="54" t="s">
        <v>128</v>
      </c>
      <c r="B71" s="35" t="s">
        <v>104</v>
      </c>
      <c r="C71" s="8" t="s">
        <v>2</v>
      </c>
      <c r="D71" s="14">
        <f t="shared" si="12"/>
        <v>10205.9</v>
      </c>
      <c r="E71" s="14">
        <f t="shared" si="12"/>
        <v>5966.8</v>
      </c>
      <c r="F71" s="14">
        <f t="shared" si="12"/>
        <v>5966.8</v>
      </c>
      <c r="G71" s="14">
        <f t="shared" si="12"/>
        <v>10103.8</v>
      </c>
      <c r="H71" s="14">
        <f t="shared" si="12"/>
        <v>9828.8</v>
      </c>
      <c r="I71" s="49"/>
    </row>
    <row r="72" spans="1:9" s="50" customFormat="1" ht="15.75">
      <c r="A72" s="53" t="s">
        <v>85</v>
      </c>
      <c r="B72" s="37" t="s">
        <v>44</v>
      </c>
      <c r="C72" s="10" t="s">
        <v>2</v>
      </c>
      <c r="D72" s="20">
        <f>D73+D75+D77</f>
        <v>10205.9</v>
      </c>
      <c r="E72" s="20">
        <f>E73+E75+E77</f>
        <v>5966.8</v>
      </c>
      <c r="F72" s="20">
        <f>F73+F75+F77</f>
        <v>5966.8</v>
      </c>
      <c r="G72" s="20">
        <f>G73+G75+G77</f>
        <v>10103.8</v>
      </c>
      <c r="H72" s="20">
        <f>H73+H75+H77</f>
        <v>9828.8</v>
      </c>
      <c r="I72" s="49"/>
    </row>
    <row r="73" spans="1:9" s="50" customFormat="1" ht="15.75">
      <c r="A73" s="9" t="s">
        <v>7</v>
      </c>
      <c r="B73" s="37" t="s">
        <v>44</v>
      </c>
      <c r="C73" s="10" t="s">
        <v>16</v>
      </c>
      <c r="D73" s="20">
        <f>D74</f>
        <v>7784.8</v>
      </c>
      <c r="E73" s="20">
        <v>5296.2</v>
      </c>
      <c r="F73" s="20">
        <v>5296.2</v>
      </c>
      <c r="G73" s="20">
        <f>G74</f>
        <v>7834.8</v>
      </c>
      <c r="H73" s="20">
        <f>H74</f>
        <v>7784.8</v>
      </c>
      <c r="I73" s="49"/>
    </row>
    <row r="74" spans="1:9" s="50" customFormat="1" ht="15.75">
      <c r="A74" s="9" t="s">
        <v>13</v>
      </c>
      <c r="B74" s="37" t="s">
        <v>44</v>
      </c>
      <c r="C74" s="10" t="s">
        <v>4</v>
      </c>
      <c r="D74" s="20">
        <v>7784.8</v>
      </c>
      <c r="E74" s="20">
        <v>5296.2</v>
      </c>
      <c r="F74" s="20">
        <v>5296.2</v>
      </c>
      <c r="G74" s="20">
        <v>7834.8</v>
      </c>
      <c r="H74" s="20">
        <v>7784.8</v>
      </c>
      <c r="I74" s="49"/>
    </row>
    <row r="75" spans="1:9" s="50" customFormat="1" ht="15.75">
      <c r="A75" s="40" t="s">
        <v>126</v>
      </c>
      <c r="B75" s="37" t="s">
        <v>44</v>
      </c>
      <c r="C75" s="10" t="s">
        <v>15</v>
      </c>
      <c r="D75" s="20">
        <f>D76</f>
        <v>2379.1</v>
      </c>
      <c r="E75" s="20">
        <f>E76</f>
        <v>670.6</v>
      </c>
      <c r="F75" s="20">
        <f>F76</f>
        <v>670.6</v>
      </c>
      <c r="G75" s="20">
        <f>G76</f>
        <v>2227</v>
      </c>
      <c r="H75" s="20">
        <f>H76</f>
        <v>2002</v>
      </c>
      <c r="I75" s="49"/>
    </row>
    <row r="76" spans="1:9" s="50" customFormat="1" ht="15.75">
      <c r="A76" s="9" t="s">
        <v>9</v>
      </c>
      <c r="B76" s="37" t="s">
        <v>44</v>
      </c>
      <c r="C76" s="10" t="s">
        <v>5</v>
      </c>
      <c r="D76" s="20">
        <v>2379.1</v>
      </c>
      <c r="E76" s="20">
        <v>670.6</v>
      </c>
      <c r="F76" s="20">
        <v>670.6</v>
      </c>
      <c r="G76" s="20">
        <v>2227</v>
      </c>
      <c r="H76" s="20">
        <v>2002</v>
      </c>
      <c r="I76" s="49"/>
    </row>
    <row r="77" spans="1:9" s="50" customFormat="1" ht="15.75">
      <c r="A77" s="9" t="s">
        <v>11</v>
      </c>
      <c r="B77" s="37" t="s">
        <v>44</v>
      </c>
      <c r="C77" s="10" t="s">
        <v>14</v>
      </c>
      <c r="D77" s="20">
        <f>D78</f>
        <v>42</v>
      </c>
      <c r="E77" s="20">
        <f>E78</f>
        <v>0</v>
      </c>
      <c r="F77" s="20">
        <f>F78</f>
        <v>0</v>
      </c>
      <c r="G77" s="20">
        <f>G78</f>
        <v>42</v>
      </c>
      <c r="H77" s="20">
        <f>H78</f>
        <v>42</v>
      </c>
      <c r="I77" s="49"/>
    </row>
    <row r="78" spans="1:9" s="50" customFormat="1" ht="15.75">
      <c r="A78" s="11" t="s">
        <v>12</v>
      </c>
      <c r="B78" s="37" t="s">
        <v>44</v>
      </c>
      <c r="C78" s="10" t="s">
        <v>19</v>
      </c>
      <c r="D78" s="20">
        <v>42</v>
      </c>
      <c r="E78" s="20"/>
      <c r="F78" s="20"/>
      <c r="G78" s="20">
        <v>42</v>
      </c>
      <c r="H78" s="20">
        <v>42</v>
      </c>
      <c r="I78" s="49"/>
    </row>
    <row r="79" spans="1:9" s="50" customFormat="1" ht="26.25" customHeight="1">
      <c r="A79" s="4" t="s">
        <v>50</v>
      </c>
      <c r="B79" s="5" t="s">
        <v>24</v>
      </c>
      <c r="C79" s="5">
        <v>0</v>
      </c>
      <c r="D79" s="13">
        <f>D80</f>
        <v>15</v>
      </c>
      <c r="E79" s="13">
        <f>E80</f>
        <v>0</v>
      </c>
      <c r="F79" s="13">
        <f>F80</f>
        <v>0</v>
      </c>
      <c r="G79" s="13">
        <f>G80</f>
        <v>15</v>
      </c>
      <c r="H79" s="13">
        <f>H80</f>
        <v>15</v>
      </c>
      <c r="I79" s="49"/>
    </row>
    <row r="80" spans="1:9" s="50" customFormat="1" ht="16.5" customHeight="1">
      <c r="A80" s="54" t="s">
        <v>105</v>
      </c>
      <c r="B80" s="5" t="s">
        <v>106</v>
      </c>
      <c r="C80" s="5">
        <v>0</v>
      </c>
      <c r="D80" s="13">
        <f>D81+D84</f>
        <v>15</v>
      </c>
      <c r="E80" s="13">
        <f>E81+E84</f>
        <v>0</v>
      </c>
      <c r="F80" s="13">
        <f>F81+F84</f>
        <v>0</v>
      </c>
      <c r="G80" s="13">
        <f>G81+G84</f>
        <v>15</v>
      </c>
      <c r="H80" s="13">
        <f>H81+H84</f>
        <v>15</v>
      </c>
      <c r="I80" s="49"/>
    </row>
    <row r="81" spans="1:9" s="50" customFormat="1" ht="15.75">
      <c r="A81" s="53" t="s">
        <v>107</v>
      </c>
      <c r="B81" s="8" t="s">
        <v>33</v>
      </c>
      <c r="C81" s="8" t="s">
        <v>2</v>
      </c>
      <c r="D81" s="14">
        <f>D82</f>
        <v>7.5</v>
      </c>
      <c r="E81" s="46"/>
      <c r="F81" s="46"/>
      <c r="G81" s="14">
        <f>G82</f>
        <v>7.5</v>
      </c>
      <c r="H81" s="14">
        <f>H82</f>
        <v>7.5</v>
      </c>
      <c r="I81" s="49"/>
    </row>
    <row r="82" spans="1:9" s="50" customFormat="1" ht="15.75">
      <c r="A82" s="40" t="s">
        <v>126</v>
      </c>
      <c r="B82" s="10" t="s">
        <v>33</v>
      </c>
      <c r="C82" s="10" t="s">
        <v>15</v>
      </c>
      <c r="D82" s="20">
        <f>D83</f>
        <v>7.5</v>
      </c>
      <c r="E82" s="47"/>
      <c r="F82" s="47"/>
      <c r="G82" s="20">
        <f>G83</f>
        <v>7.5</v>
      </c>
      <c r="H82" s="20">
        <f>H83</f>
        <v>7.5</v>
      </c>
      <c r="I82" s="49"/>
    </row>
    <row r="83" spans="1:9" s="50" customFormat="1" ht="15.75">
      <c r="A83" s="9" t="s">
        <v>9</v>
      </c>
      <c r="B83" s="10" t="s">
        <v>33</v>
      </c>
      <c r="C83" s="10" t="s">
        <v>5</v>
      </c>
      <c r="D83" s="20">
        <v>7.5</v>
      </c>
      <c r="E83" s="47"/>
      <c r="F83" s="47"/>
      <c r="G83" s="20">
        <v>7.5</v>
      </c>
      <c r="H83" s="20">
        <v>7.5</v>
      </c>
      <c r="I83" s="49"/>
    </row>
    <row r="84" spans="1:9" s="50" customFormat="1" ht="15.75">
      <c r="A84" s="53" t="s">
        <v>108</v>
      </c>
      <c r="B84" s="8" t="s">
        <v>32</v>
      </c>
      <c r="C84" s="8" t="s">
        <v>2</v>
      </c>
      <c r="D84" s="14">
        <f>D85</f>
        <v>7.5</v>
      </c>
      <c r="E84" s="46"/>
      <c r="F84" s="46"/>
      <c r="G84" s="14">
        <f>G85</f>
        <v>7.5</v>
      </c>
      <c r="H84" s="14">
        <f>H85</f>
        <v>7.5</v>
      </c>
      <c r="I84" s="49"/>
    </row>
    <row r="85" spans="1:9" s="50" customFormat="1" ht="15.75">
      <c r="A85" s="40" t="s">
        <v>126</v>
      </c>
      <c r="B85" s="10" t="s">
        <v>32</v>
      </c>
      <c r="C85" s="10" t="s">
        <v>15</v>
      </c>
      <c r="D85" s="20">
        <f>D86</f>
        <v>7.5</v>
      </c>
      <c r="E85" s="47"/>
      <c r="F85" s="47"/>
      <c r="G85" s="20">
        <f>G86</f>
        <v>7.5</v>
      </c>
      <c r="H85" s="20">
        <f>H86</f>
        <v>7.5</v>
      </c>
      <c r="I85" s="49"/>
    </row>
    <row r="86" spans="1:9" s="50" customFormat="1" ht="15.75">
      <c r="A86" s="9" t="s">
        <v>9</v>
      </c>
      <c r="B86" s="10" t="s">
        <v>32</v>
      </c>
      <c r="C86" s="10" t="s">
        <v>5</v>
      </c>
      <c r="D86" s="20">
        <v>7.5</v>
      </c>
      <c r="E86" s="47"/>
      <c r="F86" s="47"/>
      <c r="G86" s="20">
        <v>7.5</v>
      </c>
      <c r="H86" s="20">
        <v>7.5</v>
      </c>
      <c r="I86" s="49"/>
    </row>
    <row r="87" spans="1:9" s="50" customFormat="1" ht="28.5" customHeight="1">
      <c r="A87" s="3" t="s">
        <v>61</v>
      </c>
      <c r="B87" s="5" t="s">
        <v>30</v>
      </c>
      <c r="C87" s="5">
        <v>0</v>
      </c>
      <c r="D87" s="13">
        <f aca="true" t="shared" si="13" ref="D87:H88">D88</f>
        <v>4729.9</v>
      </c>
      <c r="E87" s="13">
        <f t="shared" si="13"/>
        <v>0</v>
      </c>
      <c r="F87" s="13">
        <f t="shared" si="13"/>
        <v>0</v>
      </c>
      <c r="G87" s="13">
        <f t="shared" si="13"/>
        <v>4938.6</v>
      </c>
      <c r="H87" s="13">
        <f t="shared" si="13"/>
        <v>5182.5</v>
      </c>
      <c r="I87" s="49"/>
    </row>
    <row r="88" spans="1:9" s="50" customFormat="1" ht="21" customHeight="1">
      <c r="A88" s="54" t="s">
        <v>138</v>
      </c>
      <c r="B88" s="5" t="s">
        <v>109</v>
      </c>
      <c r="C88" s="5">
        <v>0</v>
      </c>
      <c r="D88" s="13">
        <f t="shared" si="13"/>
        <v>4729.9</v>
      </c>
      <c r="E88" s="13">
        <f t="shared" si="13"/>
        <v>0</v>
      </c>
      <c r="F88" s="13">
        <f t="shared" si="13"/>
        <v>0</v>
      </c>
      <c r="G88" s="13">
        <f t="shared" si="13"/>
        <v>4938.6</v>
      </c>
      <c r="H88" s="13">
        <f t="shared" si="13"/>
        <v>5182.5</v>
      </c>
      <c r="I88" s="49"/>
    </row>
    <row r="89" spans="1:9" s="50" customFormat="1" ht="16.5" customHeight="1">
      <c r="A89" s="54" t="s">
        <v>110</v>
      </c>
      <c r="B89" s="5" t="s">
        <v>111</v>
      </c>
      <c r="C89" s="5">
        <v>0</v>
      </c>
      <c r="D89" s="13">
        <f>D90+D93</f>
        <v>4729.9</v>
      </c>
      <c r="E89" s="13">
        <f>E90+E93</f>
        <v>0</v>
      </c>
      <c r="F89" s="13">
        <f>F90+F93</f>
        <v>0</v>
      </c>
      <c r="G89" s="13">
        <f>G90+G93</f>
        <v>4938.6</v>
      </c>
      <c r="H89" s="13">
        <f>H90+H93</f>
        <v>5182.5</v>
      </c>
      <c r="I89" s="49"/>
    </row>
    <row r="90" spans="1:9" s="50" customFormat="1" ht="15.75">
      <c r="A90" s="53" t="s">
        <v>88</v>
      </c>
      <c r="B90" s="10" t="s">
        <v>112</v>
      </c>
      <c r="C90" s="10" t="s">
        <v>2</v>
      </c>
      <c r="D90" s="20">
        <f>D91</f>
        <v>2822</v>
      </c>
      <c r="E90" s="47"/>
      <c r="F90" s="47"/>
      <c r="G90" s="20">
        <f>G91</f>
        <v>2935.3</v>
      </c>
      <c r="H90" s="20">
        <f>H91</f>
        <v>3079</v>
      </c>
      <c r="I90" s="49"/>
    </row>
    <row r="91" spans="1:9" s="50" customFormat="1" ht="15.75">
      <c r="A91" s="40" t="s">
        <v>126</v>
      </c>
      <c r="B91" s="10" t="s">
        <v>31</v>
      </c>
      <c r="C91" s="10" t="s">
        <v>15</v>
      </c>
      <c r="D91" s="20">
        <f>D92</f>
        <v>2822</v>
      </c>
      <c r="E91" s="47"/>
      <c r="F91" s="47"/>
      <c r="G91" s="20">
        <f>G92</f>
        <v>2935.3</v>
      </c>
      <c r="H91" s="20">
        <f>H92</f>
        <v>3079</v>
      </c>
      <c r="I91" s="49"/>
    </row>
    <row r="92" spans="1:9" s="50" customFormat="1" ht="18.75">
      <c r="A92" s="9" t="s">
        <v>9</v>
      </c>
      <c r="B92" s="10" t="s">
        <v>31</v>
      </c>
      <c r="C92" s="10" t="s">
        <v>5</v>
      </c>
      <c r="D92" s="20">
        <v>2822</v>
      </c>
      <c r="E92" s="47"/>
      <c r="F92" s="47"/>
      <c r="G92" s="20">
        <v>2935.3</v>
      </c>
      <c r="H92" s="30">
        <v>3079</v>
      </c>
      <c r="I92" s="49"/>
    </row>
    <row r="93" spans="1:9" s="50" customFormat="1" ht="15.75">
      <c r="A93" s="9" t="s">
        <v>114</v>
      </c>
      <c r="B93" s="10" t="s">
        <v>113</v>
      </c>
      <c r="C93" s="10" t="s">
        <v>2</v>
      </c>
      <c r="D93" s="33">
        <f>D94</f>
        <v>1907.9</v>
      </c>
      <c r="E93" s="47"/>
      <c r="F93" s="47"/>
      <c r="G93" s="33">
        <f>G94</f>
        <v>2003.3</v>
      </c>
      <c r="H93" s="33">
        <f>H94</f>
        <v>2103.5</v>
      </c>
      <c r="I93" s="49"/>
    </row>
    <row r="94" spans="1:9" s="50" customFormat="1" ht="15.75">
      <c r="A94" s="40" t="s">
        <v>126</v>
      </c>
      <c r="B94" s="10" t="s">
        <v>113</v>
      </c>
      <c r="C94" s="10" t="s">
        <v>15</v>
      </c>
      <c r="D94" s="33">
        <f>D95</f>
        <v>1907.9</v>
      </c>
      <c r="E94" s="47"/>
      <c r="F94" s="47"/>
      <c r="G94" s="33">
        <f>G95</f>
        <v>2003.3</v>
      </c>
      <c r="H94" s="33">
        <f>H95</f>
        <v>2103.5</v>
      </c>
      <c r="I94" s="49"/>
    </row>
    <row r="95" spans="1:9" s="50" customFormat="1" ht="18.75">
      <c r="A95" s="9" t="s">
        <v>9</v>
      </c>
      <c r="B95" s="10" t="s">
        <v>113</v>
      </c>
      <c r="C95" s="10" t="s">
        <v>5</v>
      </c>
      <c r="D95" s="33">
        <v>1907.9</v>
      </c>
      <c r="E95" s="47"/>
      <c r="F95" s="47"/>
      <c r="G95" s="33">
        <v>2003.3</v>
      </c>
      <c r="H95" s="30">
        <v>2103.5</v>
      </c>
      <c r="I95" s="49"/>
    </row>
    <row r="96" spans="1:9" s="50" customFormat="1" ht="19.5" customHeight="1">
      <c r="A96" s="3" t="s">
        <v>62</v>
      </c>
      <c r="B96" s="8" t="s">
        <v>37</v>
      </c>
      <c r="C96" s="8" t="s">
        <v>2</v>
      </c>
      <c r="D96" s="14">
        <f>D97+D102</f>
        <v>3020.8999999999996</v>
      </c>
      <c r="E96" s="14" t="e">
        <f>E97+E102</f>
        <v>#REF!</v>
      </c>
      <c r="F96" s="14" t="e">
        <f>F97+F102</f>
        <v>#REF!</v>
      </c>
      <c r="G96" s="14">
        <f>G97+G102</f>
        <v>3428.5</v>
      </c>
      <c r="H96" s="14">
        <f>H97+H102</f>
        <v>3554.7</v>
      </c>
      <c r="I96" s="49"/>
    </row>
    <row r="97" spans="1:9" s="50" customFormat="1" ht="21.75" customHeight="1">
      <c r="A97" s="3" t="s">
        <v>139</v>
      </c>
      <c r="B97" s="8" t="s">
        <v>68</v>
      </c>
      <c r="C97" s="8" t="s">
        <v>2</v>
      </c>
      <c r="D97" s="14">
        <f aca="true" t="shared" si="14" ref="D97:H98">D98</f>
        <v>2507.6</v>
      </c>
      <c r="E97" s="14" t="e">
        <f t="shared" si="14"/>
        <v>#REF!</v>
      </c>
      <c r="F97" s="14" t="e">
        <f t="shared" si="14"/>
        <v>#REF!</v>
      </c>
      <c r="G97" s="14">
        <f t="shared" si="14"/>
        <v>2878.5</v>
      </c>
      <c r="H97" s="14">
        <f t="shared" si="14"/>
        <v>3004.7</v>
      </c>
      <c r="I97" s="49"/>
    </row>
    <row r="98" spans="1:9" s="50" customFormat="1" ht="20.25" customHeight="1">
      <c r="A98" s="54" t="s">
        <v>115</v>
      </c>
      <c r="B98" s="8" t="s">
        <v>116</v>
      </c>
      <c r="C98" s="8" t="s">
        <v>2</v>
      </c>
      <c r="D98" s="14">
        <f t="shared" si="14"/>
        <v>2507.6</v>
      </c>
      <c r="E98" s="14" t="e">
        <f t="shared" si="14"/>
        <v>#REF!</v>
      </c>
      <c r="F98" s="14" t="e">
        <f t="shared" si="14"/>
        <v>#REF!</v>
      </c>
      <c r="G98" s="14">
        <f t="shared" si="14"/>
        <v>2878.5</v>
      </c>
      <c r="H98" s="14">
        <f t="shared" si="14"/>
        <v>3004.7</v>
      </c>
      <c r="I98" s="49"/>
    </row>
    <row r="99" spans="1:9" s="50" customFormat="1" ht="15.75">
      <c r="A99" s="53" t="s">
        <v>117</v>
      </c>
      <c r="B99" s="10" t="s">
        <v>69</v>
      </c>
      <c r="C99" s="10" t="s">
        <v>2</v>
      </c>
      <c r="D99" s="20">
        <f>D100</f>
        <v>2507.6</v>
      </c>
      <c r="E99" s="20" t="e">
        <f aca="true" t="shared" si="15" ref="E99:H100">E100</f>
        <v>#REF!</v>
      </c>
      <c r="F99" s="20" t="e">
        <f t="shared" si="15"/>
        <v>#REF!</v>
      </c>
      <c r="G99" s="20">
        <f t="shared" si="15"/>
        <v>2878.5</v>
      </c>
      <c r="H99" s="20">
        <f t="shared" si="15"/>
        <v>3004.7</v>
      </c>
      <c r="I99" s="49"/>
    </row>
    <row r="100" spans="1:9" s="50" customFormat="1" ht="15.75">
      <c r="A100" s="40" t="s">
        <v>126</v>
      </c>
      <c r="B100" s="10" t="s">
        <v>69</v>
      </c>
      <c r="C100" s="10" t="s">
        <v>15</v>
      </c>
      <c r="D100" s="20">
        <f>D101</f>
        <v>2507.6</v>
      </c>
      <c r="E100" s="20" t="e">
        <f t="shared" si="15"/>
        <v>#REF!</v>
      </c>
      <c r="F100" s="20" t="e">
        <f t="shared" si="15"/>
        <v>#REF!</v>
      </c>
      <c r="G100" s="20">
        <f t="shared" si="15"/>
        <v>2878.5</v>
      </c>
      <c r="H100" s="20">
        <f t="shared" si="15"/>
        <v>3004.7</v>
      </c>
      <c r="I100" s="49"/>
    </row>
    <row r="101" spans="1:9" s="50" customFormat="1" ht="15.75">
      <c r="A101" s="9" t="s">
        <v>9</v>
      </c>
      <c r="B101" s="10" t="s">
        <v>69</v>
      </c>
      <c r="C101" s="10" t="s">
        <v>5</v>
      </c>
      <c r="D101" s="20">
        <v>2507.6</v>
      </c>
      <c r="E101" s="20" t="e">
        <f>#REF!</f>
        <v>#REF!</v>
      </c>
      <c r="F101" s="20" t="e">
        <f>#REF!</f>
        <v>#REF!</v>
      </c>
      <c r="G101" s="20">
        <v>2878.5</v>
      </c>
      <c r="H101" s="20">
        <v>3004.7</v>
      </c>
      <c r="I101" s="49"/>
    </row>
    <row r="102" spans="1:9" s="50" customFormat="1" ht="31.5">
      <c r="A102" s="55" t="s">
        <v>140</v>
      </c>
      <c r="B102" s="8" t="s">
        <v>70</v>
      </c>
      <c r="C102" s="8" t="s">
        <v>2</v>
      </c>
      <c r="D102" s="14">
        <f aca="true" t="shared" si="16" ref="D102:H103">D103</f>
        <v>513.3</v>
      </c>
      <c r="E102" s="14" t="e">
        <f t="shared" si="16"/>
        <v>#REF!</v>
      </c>
      <c r="F102" s="14" t="e">
        <f t="shared" si="16"/>
        <v>#REF!</v>
      </c>
      <c r="G102" s="14">
        <f t="shared" si="16"/>
        <v>550</v>
      </c>
      <c r="H102" s="14">
        <f t="shared" si="16"/>
        <v>550</v>
      </c>
      <c r="I102" s="49"/>
    </row>
    <row r="103" spans="1:9" s="50" customFormat="1" ht="31.5" customHeight="1">
      <c r="A103" s="54" t="s">
        <v>118</v>
      </c>
      <c r="B103" s="8" t="s">
        <v>119</v>
      </c>
      <c r="C103" s="8" t="s">
        <v>2</v>
      </c>
      <c r="D103" s="14">
        <f t="shared" si="16"/>
        <v>513.3</v>
      </c>
      <c r="E103" s="14" t="e">
        <f t="shared" si="16"/>
        <v>#REF!</v>
      </c>
      <c r="F103" s="14" t="e">
        <f t="shared" si="16"/>
        <v>#REF!</v>
      </c>
      <c r="G103" s="14">
        <f t="shared" si="16"/>
        <v>550</v>
      </c>
      <c r="H103" s="14">
        <f t="shared" si="16"/>
        <v>550</v>
      </c>
      <c r="I103" s="49"/>
    </row>
    <row r="104" spans="1:9" s="50" customFormat="1" ht="15.75">
      <c r="A104" s="53" t="s">
        <v>117</v>
      </c>
      <c r="B104" s="10" t="s">
        <v>71</v>
      </c>
      <c r="C104" s="10" t="s">
        <v>2</v>
      </c>
      <c r="D104" s="20">
        <f>D105</f>
        <v>513.3</v>
      </c>
      <c r="E104" s="20" t="e">
        <f aca="true" t="shared" si="17" ref="E104:H105">E105</f>
        <v>#REF!</v>
      </c>
      <c r="F104" s="20" t="e">
        <f t="shared" si="17"/>
        <v>#REF!</v>
      </c>
      <c r="G104" s="20">
        <f t="shared" si="17"/>
        <v>550</v>
      </c>
      <c r="H104" s="20">
        <f t="shared" si="17"/>
        <v>550</v>
      </c>
      <c r="I104" s="49"/>
    </row>
    <row r="105" spans="1:9" s="50" customFormat="1" ht="15.75">
      <c r="A105" s="40" t="s">
        <v>126</v>
      </c>
      <c r="B105" s="10" t="s">
        <v>71</v>
      </c>
      <c r="C105" s="10" t="s">
        <v>15</v>
      </c>
      <c r="D105" s="20">
        <f>D106</f>
        <v>513.3</v>
      </c>
      <c r="E105" s="20" t="e">
        <f t="shared" si="17"/>
        <v>#REF!</v>
      </c>
      <c r="F105" s="20" t="e">
        <f t="shared" si="17"/>
        <v>#REF!</v>
      </c>
      <c r="G105" s="20">
        <f t="shared" si="17"/>
        <v>550</v>
      </c>
      <c r="H105" s="20">
        <f t="shared" si="17"/>
        <v>550</v>
      </c>
      <c r="I105" s="49"/>
    </row>
    <row r="106" spans="1:9" s="50" customFormat="1" ht="15.75">
      <c r="A106" s="9" t="s">
        <v>9</v>
      </c>
      <c r="B106" s="10" t="s">
        <v>71</v>
      </c>
      <c r="C106" s="10" t="s">
        <v>5</v>
      </c>
      <c r="D106" s="20">
        <v>513.3</v>
      </c>
      <c r="E106" s="20" t="e">
        <f>#REF!</f>
        <v>#REF!</v>
      </c>
      <c r="F106" s="20" t="e">
        <f>#REF!</f>
        <v>#REF!</v>
      </c>
      <c r="G106" s="20">
        <v>550</v>
      </c>
      <c r="H106" s="20">
        <v>550</v>
      </c>
      <c r="I106" s="49"/>
    </row>
    <row r="107" spans="1:8" s="50" customFormat="1" ht="22.5" customHeight="1">
      <c r="A107" s="55" t="s">
        <v>129</v>
      </c>
      <c r="B107" s="8" t="s">
        <v>36</v>
      </c>
      <c r="C107" s="8" t="s">
        <v>2</v>
      </c>
      <c r="D107" s="14">
        <f>D108+D113</f>
        <v>4218.8</v>
      </c>
      <c r="E107" s="14" t="e">
        <f>E108+E113</f>
        <v>#REF!</v>
      </c>
      <c r="F107" s="14" t="e">
        <f>F108+F113</f>
        <v>#REF!</v>
      </c>
      <c r="G107" s="14">
        <f>G108+G113</f>
        <v>4044.1</v>
      </c>
      <c r="H107" s="14">
        <f>H108+H113</f>
        <v>4156.9</v>
      </c>
    </row>
    <row r="108" spans="1:8" s="50" customFormat="1" ht="20.25" customHeight="1">
      <c r="A108" s="55" t="s">
        <v>141</v>
      </c>
      <c r="B108" s="8" t="s">
        <v>46</v>
      </c>
      <c r="C108" s="8" t="s">
        <v>2</v>
      </c>
      <c r="D108" s="14">
        <f aca="true" t="shared" si="18" ref="D108:H109">D109</f>
        <v>1510</v>
      </c>
      <c r="E108" s="14" t="e">
        <f t="shared" si="18"/>
        <v>#REF!</v>
      </c>
      <c r="F108" s="14" t="e">
        <f t="shared" si="18"/>
        <v>#REF!</v>
      </c>
      <c r="G108" s="14">
        <f t="shared" si="18"/>
        <v>1227</v>
      </c>
      <c r="H108" s="14">
        <f t="shared" si="18"/>
        <v>1227</v>
      </c>
    </row>
    <row r="109" spans="1:8" s="50" customFormat="1" ht="20.25" customHeight="1">
      <c r="A109" s="54" t="s">
        <v>120</v>
      </c>
      <c r="B109" s="8" t="s">
        <v>121</v>
      </c>
      <c r="C109" s="8" t="s">
        <v>2</v>
      </c>
      <c r="D109" s="14">
        <f t="shared" si="18"/>
        <v>1510</v>
      </c>
      <c r="E109" s="14" t="e">
        <f t="shared" si="18"/>
        <v>#REF!</v>
      </c>
      <c r="F109" s="14" t="e">
        <f t="shared" si="18"/>
        <v>#REF!</v>
      </c>
      <c r="G109" s="14">
        <f t="shared" si="18"/>
        <v>1227</v>
      </c>
      <c r="H109" s="14">
        <f t="shared" si="18"/>
        <v>1227</v>
      </c>
    </row>
    <row r="110" spans="1:8" s="50" customFormat="1" ht="15.75">
      <c r="A110" s="53" t="s">
        <v>88</v>
      </c>
      <c r="B110" s="10" t="s">
        <v>34</v>
      </c>
      <c r="C110" s="10" t="s">
        <v>2</v>
      </c>
      <c r="D110" s="20">
        <f>D111</f>
        <v>1510</v>
      </c>
      <c r="E110" s="21" t="e">
        <f aca="true" t="shared" si="19" ref="E110:H111">E111</f>
        <v>#REF!</v>
      </c>
      <c r="F110" s="21" t="e">
        <f t="shared" si="19"/>
        <v>#REF!</v>
      </c>
      <c r="G110" s="20">
        <f t="shared" si="19"/>
        <v>1227</v>
      </c>
      <c r="H110" s="20">
        <f t="shared" si="19"/>
        <v>1227</v>
      </c>
    </row>
    <row r="111" spans="1:8" s="50" customFormat="1" ht="15.75">
      <c r="A111" s="40" t="s">
        <v>126</v>
      </c>
      <c r="B111" s="10" t="s">
        <v>34</v>
      </c>
      <c r="C111" s="10" t="s">
        <v>15</v>
      </c>
      <c r="D111" s="20">
        <f>D112</f>
        <v>1510</v>
      </c>
      <c r="E111" s="21" t="e">
        <f t="shared" si="19"/>
        <v>#REF!</v>
      </c>
      <c r="F111" s="21" t="e">
        <f t="shared" si="19"/>
        <v>#REF!</v>
      </c>
      <c r="G111" s="20">
        <f t="shared" si="19"/>
        <v>1227</v>
      </c>
      <c r="H111" s="20">
        <f t="shared" si="19"/>
        <v>1227</v>
      </c>
    </row>
    <row r="112" spans="1:8" s="50" customFormat="1" ht="15.75">
      <c r="A112" s="9" t="s">
        <v>9</v>
      </c>
      <c r="B112" s="10" t="s">
        <v>34</v>
      </c>
      <c r="C112" s="10" t="s">
        <v>5</v>
      </c>
      <c r="D112" s="20">
        <v>1510</v>
      </c>
      <c r="E112" s="21" t="e">
        <f>#REF!</f>
        <v>#REF!</v>
      </c>
      <c r="F112" s="21" t="e">
        <f>#REF!</f>
        <v>#REF!</v>
      </c>
      <c r="G112" s="20">
        <v>1227</v>
      </c>
      <c r="H112" s="20">
        <v>1227</v>
      </c>
    </row>
    <row r="113" spans="1:8" s="50" customFormat="1" ht="22.5" customHeight="1">
      <c r="A113" s="26" t="s">
        <v>130</v>
      </c>
      <c r="B113" s="8" t="s">
        <v>45</v>
      </c>
      <c r="C113" s="8" t="s">
        <v>2</v>
      </c>
      <c r="D113" s="14">
        <f aca="true" t="shared" si="20" ref="D113:H114">D114</f>
        <v>2708.8</v>
      </c>
      <c r="E113" s="14" t="e">
        <f t="shared" si="20"/>
        <v>#REF!</v>
      </c>
      <c r="F113" s="14" t="e">
        <f t="shared" si="20"/>
        <v>#REF!</v>
      </c>
      <c r="G113" s="14">
        <f t="shared" si="20"/>
        <v>2817.1</v>
      </c>
      <c r="H113" s="14">
        <f t="shared" si="20"/>
        <v>2929.9</v>
      </c>
    </row>
    <row r="114" spans="1:8" s="50" customFormat="1" ht="22.5" customHeight="1">
      <c r="A114" s="54" t="s">
        <v>122</v>
      </c>
      <c r="B114" s="8" t="s">
        <v>123</v>
      </c>
      <c r="C114" s="8" t="s">
        <v>2</v>
      </c>
      <c r="D114" s="14">
        <f t="shared" si="20"/>
        <v>2708.8</v>
      </c>
      <c r="E114" s="14" t="e">
        <f t="shared" si="20"/>
        <v>#REF!</v>
      </c>
      <c r="F114" s="14" t="e">
        <f t="shared" si="20"/>
        <v>#REF!</v>
      </c>
      <c r="G114" s="14">
        <f t="shared" si="20"/>
        <v>2817.1</v>
      </c>
      <c r="H114" s="14">
        <f t="shared" si="20"/>
        <v>2929.9</v>
      </c>
    </row>
    <row r="115" spans="1:8" s="50" customFormat="1" ht="18.75" customHeight="1">
      <c r="A115" s="53" t="s">
        <v>117</v>
      </c>
      <c r="B115" s="10" t="s">
        <v>35</v>
      </c>
      <c r="C115" s="10" t="s">
        <v>2</v>
      </c>
      <c r="D115" s="20">
        <f aca="true" t="shared" si="21" ref="D115:H116">D116</f>
        <v>2708.8</v>
      </c>
      <c r="E115" s="21" t="e">
        <f t="shared" si="21"/>
        <v>#REF!</v>
      </c>
      <c r="F115" s="21" t="e">
        <f t="shared" si="21"/>
        <v>#REF!</v>
      </c>
      <c r="G115" s="20">
        <f t="shared" si="21"/>
        <v>2817.1</v>
      </c>
      <c r="H115" s="20">
        <f t="shared" si="21"/>
        <v>2929.9</v>
      </c>
    </row>
    <row r="116" spans="1:8" s="50" customFormat="1" ht="15.75">
      <c r="A116" s="9" t="s">
        <v>11</v>
      </c>
      <c r="B116" s="10" t="s">
        <v>35</v>
      </c>
      <c r="C116" s="10" t="s">
        <v>14</v>
      </c>
      <c r="D116" s="20">
        <f t="shared" si="21"/>
        <v>2708.8</v>
      </c>
      <c r="E116" s="21" t="e">
        <f t="shared" si="21"/>
        <v>#REF!</v>
      </c>
      <c r="F116" s="21" t="e">
        <f t="shared" si="21"/>
        <v>#REF!</v>
      </c>
      <c r="G116" s="20">
        <f t="shared" si="21"/>
        <v>2817.1</v>
      </c>
      <c r="H116" s="20">
        <f t="shared" si="21"/>
        <v>2929.9</v>
      </c>
    </row>
    <row r="117" spans="1:8" s="50" customFormat="1" ht="15.75">
      <c r="A117" s="48" t="s">
        <v>53</v>
      </c>
      <c r="B117" s="10" t="s">
        <v>35</v>
      </c>
      <c r="C117" s="10" t="s">
        <v>52</v>
      </c>
      <c r="D117" s="20">
        <v>2708.8</v>
      </c>
      <c r="E117" s="21" t="e">
        <f>#REF!</f>
        <v>#REF!</v>
      </c>
      <c r="F117" s="21" t="e">
        <f>#REF!</f>
        <v>#REF!</v>
      </c>
      <c r="G117" s="20">
        <v>2817.1</v>
      </c>
      <c r="H117" s="20">
        <v>2929.9</v>
      </c>
    </row>
    <row r="118" spans="1:8" s="50" customFormat="1" ht="22.5" customHeight="1">
      <c r="A118" s="4" t="s">
        <v>63</v>
      </c>
      <c r="B118" s="8" t="s">
        <v>64</v>
      </c>
      <c r="C118" s="8" t="s">
        <v>2</v>
      </c>
      <c r="D118" s="14">
        <f aca="true" t="shared" si="22" ref="D118:H119">D119</f>
        <v>2236.8</v>
      </c>
      <c r="E118" s="14">
        <f t="shared" si="22"/>
        <v>0</v>
      </c>
      <c r="F118" s="14">
        <f t="shared" si="22"/>
        <v>0</v>
      </c>
      <c r="G118" s="14">
        <f t="shared" si="22"/>
        <v>2199.8</v>
      </c>
      <c r="H118" s="14">
        <f t="shared" si="22"/>
        <v>2249.8</v>
      </c>
    </row>
    <row r="119" spans="1:8" s="50" customFormat="1" ht="22.5" customHeight="1">
      <c r="A119" s="54" t="s">
        <v>124</v>
      </c>
      <c r="B119" s="35" t="s">
        <v>125</v>
      </c>
      <c r="C119" s="8" t="s">
        <v>2</v>
      </c>
      <c r="D119" s="14">
        <f t="shared" si="22"/>
        <v>2236.8</v>
      </c>
      <c r="E119" s="14">
        <f t="shared" si="22"/>
        <v>0</v>
      </c>
      <c r="F119" s="14">
        <f t="shared" si="22"/>
        <v>0</v>
      </c>
      <c r="G119" s="14">
        <f t="shared" si="22"/>
        <v>2199.8</v>
      </c>
      <c r="H119" s="14">
        <f t="shared" si="22"/>
        <v>2249.8</v>
      </c>
    </row>
    <row r="120" spans="1:9" s="50" customFormat="1" ht="21" customHeight="1">
      <c r="A120" s="52" t="s">
        <v>85</v>
      </c>
      <c r="B120" s="37" t="s">
        <v>65</v>
      </c>
      <c r="C120" s="10" t="s">
        <v>2</v>
      </c>
      <c r="D120" s="20">
        <f>D121+D123</f>
        <v>2236.8</v>
      </c>
      <c r="E120" s="20">
        <f>E121+E123</f>
        <v>0</v>
      </c>
      <c r="F120" s="20">
        <f>F121+F123</f>
        <v>0</v>
      </c>
      <c r="G120" s="20">
        <f>G121+G123</f>
        <v>2199.8</v>
      </c>
      <c r="H120" s="20">
        <f>H121+H123</f>
        <v>2249.8</v>
      </c>
      <c r="I120" s="49"/>
    </row>
    <row r="121" spans="1:9" s="50" customFormat="1" ht="15.75">
      <c r="A121" s="9" t="s">
        <v>7</v>
      </c>
      <c r="B121" s="37" t="s">
        <v>65</v>
      </c>
      <c r="C121" s="10" t="s">
        <v>16</v>
      </c>
      <c r="D121" s="20">
        <f>D122</f>
        <v>1099.8</v>
      </c>
      <c r="E121" s="39"/>
      <c r="F121" s="39"/>
      <c r="G121" s="20">
        <f>G122</f>
        <v>1049.8</v>
      </c>
      <c r="H121" s="20">
        <f>H122</f>
        <v>1099.8</v>
      </c>
      <c r="I121" s="49"/>
    </row>
    <row r="122" spans="1:9" s="50" customFormat="1" ht="15.75">
      <c r="A122" s="9" t="s">
        <v>13</v>
      </c>
      <c r="B122" s="10" t="s">
        <v>65</v>
      </c>
      <c r="C122" s="10" t="s">
        <v>4</v>
      </c>
      <c r="D122" s="20">
        <v>1099.8</v>
      </c>
      <c r="E122" s="39"/>
      <c r="F122" s="39"/>
      <c r="G122" s="20">
        <v>1049.8</v>
      </c>
      <c r="H122" s="20">
        <v>1099.8</v>
      </c>
      <c r="I122" s="49"/>
    </row>
    <row r="123" spans="1:9" s="50" customFormat="1" ht="15.75">
      <c r="A123" s="40" t="s">
        <v>126</v>
      </c>
      <c r="B123" s="10" t="s">
        <v>65</v>
      </c>
      <c r="C123" s="10" t="s">
        <v>15</v>
      </c>
      <c r="D123" s="20">
        <f>D124</f>
        <v>1137</v>
      </c>
      <c r="E123" s="39"/>
      <c r="F123" s="39"/>
      <c r="G123" s="20">
        <f>G124</f>
        <v>1150</v>
      </c>
      <c r="H123" s="20">
        <f>H124</f>
        <v>1150</v>
      </c>
      <c r="I123" s="49"/>
    </row>
    <row r="124" spans="1:9" s="50" customFormat="1" ht="15.75">
      <c r="A124" s="9" t="s">
        <v>9</v>
      </c>
      <c r="B124" s="10" t="s">
        <v>65</v>
      </c>
      <c r="C124" s="10" t="s">
        <v>5</v>
      </c>
      <c r="D124" s="20">
        <v>1137</v>
      </c>
      <c r="E124" s="39"/>
      <c r="F124" s="39"/>
      <c r="G124" s="20">
        <v>1150</v>
      </c>
      <c r="H124" s="20">
        <v>1150</v>
      </c>
      <c r="I124" s="49"/>
    </row>
    <row r="125" spans="1:8" s="50" customFormat="1" ht="12.75">
      <c r="A125" s="22"/>
      <c r="B125" s="22"/>
      <c r="C125" s="22"/>
      <c r="D125" s="22"/>
      <c r="E125" s="22"/>
      <c r="F125" s="22"/>
      <c r="G125" s="22"/>
      <c r="H125" s="22"/>
    </row>
  </sheetData>
  <sheetProtection/>
  <autoFilter ref="A4:H124"/>
  <mergeCells count="2">
    <mergeCell ref="C1:H1"/>
    <mergeCell ref="A2:H2"/>
  </mergeCells>
  <printOptions/>
  <pageMargins left="0.11811023622047245" right="0.11811023622047245" top="0.35433070866141736" bottom="0.35433070866141736" header="0.31496062992125984" footer="0.31496062992125984"/>
  <pageSetup fitToHeight="38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User</cp:lastModifiedBy>
  <cp:lastPrinted>2021-12-20T10:03:38Z</cp:lastPrinted>
  <dcterms:created xsi:type="dcterms:W3CDTF">2010-11-01T11:35:27Z</dcterms:created>
  <dcterms:modified xsi:type="dcterms:W3CDTF">2021-12-20T10:03:40Z</dcterms:modified>
  <cp:category/>
  <cp:version/>
  <cp:contentType/>
  <cp:contentStatus/>
</cp:coreProperties>
</file>